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水稻" sheetId="1" r:id="rId1"/>
    <sheet name="柑橘" sheetId="2" r:id="rId2"/>
    <sheet name="笋竹" sheetId="5" r:id="rId3"/>
  </sheets>
  <definedNames>
    <definedName name="_xlnm._FilterDatabase" localSheetId="1" hidden="1">柑橘!$A$4:$XER$25</definedName>
    <definedName name="_xlnm.Print_Titles" localSheetId="1">柑橘!$1:$3</definedName>
    <definedName name="_xlnm.Print_Titles" localSheetId="0">水稻!$1:$3</definedName>
  </definedNames>
  <calcPr calcId="144525"/>
</workbook>
</file>

<file path=xl/sharedStrings.xml><?xml version="1.0" encoding="utf-8"?>
<sst xmlns="http://schemas.openxmlformats.org/spreadsheetml/2006/main" count="282" uniqueCount="182">
  <si>
    <t>忠县2022年社会化服务项目拟下达指导性作业任务汇总表（水稻）</t>
  </si>
  <si>
    <t>序号</t>
  </si>
  <si>
    <t>服务组织名称</t>
  </si>
  <si>
    <t>服务组织类型</t>
  </si>
  <si>
    <t>姓名</t>
  </si>
  <si>
    <t>电话</t>
  </si>
  <si>
    <t>所属乡镇（街道）</t>
  </si>
  <si>
    <t>最后得分</t>
  </si>
  <si>
    <t>排名</t>
  </si>
  <si>
    <t>是否入围</t>
  </si>
  <si>
    <t>拟下达指导性任务</t>
  </si>
  <si>
    <t>申报金额（元）</t>
  </si>
  <si>
    <t>备注</t>
  </si>
  <si>
    <t>①农资到耕种（直播）防收全程托管（亩）</t>
  </si>
  <si>
    <t>②耕收托管菜单（亩）</t>
  </si>
  <si>
    <t>③机耕单环节（亩）</t>
  </si>
  <si>
    <t>④机收单环节（亩）</t>
  </si>
  <si>
    <r>
      <rPr>
        <sz val="11"/>
        <color theme="1"/>
        <rFont val="方正黑体_GBK"/>
        <charset val="134"/>
      </rPr>
      <t xml:space="preserve">⑤统防统治
</t>
    </r>
    <r>
      <rPr>
        <sz val="6"/>
        <color theme="1"/>
        <rFont val="方正黑体_GBK"/>
        <charset val="134"/>
      </rPr>
      <t>（亩·次）</t>
    </r>
  </si>
  <si>
    <r>
      <rPr>
        <sz val="11"/>
        <color theme="1"/>
        <rFont val="方正黑体_GBK"/>
        <charset val="134"/>
      </rPr>
      <t>⑥稻谷烘干</t>
    </r>
    <r>
      <rPr>
        <sz val="9"/>
        <color theme="1"/>
        <rFont val="方正黑体_GBK"/>
        <charset val="134"/>
      </rPr>
      <t>（吨）</t>
    </r>
  </si>
  <si>
    <t>普通农户</t>
  </si>
  <si>
    <t>规模经营主体</t>
  </si>
  <si>
    <t>重庆市忠县马灌镇供销合作社有限公司</t>
  </si>
  <si>
    <t>供销社</t>
  </si>
  <si>
    <t>陈献德</t>
  </si>
  <si>
    <t>150****9988</t>
  </si>
  <si>
    <t>马灌镇</t>
  </si>
  <si>
    <t>是</t>
  </si>
  <si>
    <t>重庆钦水湖生态农业有限公司</t>
  </si>
  <si>
    <t>农业公司</t>
  </si>
  <si>
    <t>袁明席</t>
  </si>
  <si>
    <t>138****8668</t>
  </si>
  <si>
    <t>忠县瑞鑫农机专业合作社</t>
  </si>
  <si>
    <t>农民合作社</t>
  </si>
  <si>
    <t>彭善早</t>
  </si>
  <si>
    <t>158****3606</t>
  </si>
  <si>
    <t>官坝镇</t>
  </si>
  <si>
    <t>忠县拔山镇八德村股份经济联合社</t>
  </si>
  <si>
    <t>村集体经济组织</t>
  </si>
  <si>
    <t>王如权</t>
  </si>
  <si>
    <t>173****6888</t>
  </si>
  <si>
    <t>拔山镇</t>
  </si>
  <si>
    <t>仕钦家庭农场</t>
  </si>
  <si>
    <t>家庭农场</t>
  </si>
  <si>
    <t>沈仕钦</t>
  </si>
  <si>
    <t>136****6539</t>
  </si>
  <si>
    <t>花桥镇</t>
  </si>
  <si>
    <t>忠县花桥镇卓越农机专业合作社</t>
  </si>
  <si>
    <t>余洪奎</t>
  </si>
  <si>
    <t>136****0518</t>
  </si>
  <si>
    <t>重庆独嘴子农业开发专业合作社</t>
  </si>
  <si>
    <t>闫秀华</t>
  </si>
  <si>
    <t>189****1456</t>
  </si>
  <si>
    <t>忠州街道</t>
  </si>
  <si>
    <t>张泽民</t>
  </si>
  <si>
    <t>种粮大户</t>
  </si>
  <si>
    <t>135****0122</t>
  </si>
  <si>
    <t>双桂镇</t>
  </si>
  <si>
    <t>毛建国</t>
  </si>
  <si>
    <t>个人</t>
  </si>
  <si>
    <t>153****3626</t>
  </si>
  <si>
    <t>忠县黄金镇小河村股份经济联合社</t>
  </si>
  <si>
    <t>李奎</t>
  </si>
  <si>
    <t>153****6289</t>
  </si>
  <si>
    <t>黄金镇</t>
  </si>
  <si>
    <t>忠县拔山镇高阳村股份经济联合社</t>
  </si>
  <si>
    <t>陈锋</t>
  </si>
  <si>
    <t>忠县拔山裕安农机专业合作社</t>
  </si>
  <si>
    <t>冉玉安</t>
  </si>
  <si>
    <t>130****3498</t>
  </si>
  <si>
    <t>张宗云专业队</t>
  </si>
  <si>
    <t>张宗云</t>
  </si>
  <si>
    <t>138****3646</t>
  </si>
  <si>
    <t>合   计</t>
  </si>
  <si>
    <t>忠县2022年社会化服务项目拟下达指导性作业任务汇总表（柑橘）</t>
  </si>
  <si>
    <t>所属乡镇
（街道）</t>
  </si>
  <si>
    <t>换算系数</t>
  </si>
  <si>
    <t>①修剪（株）</t>
  </si>
  <si>
    <t>②套袋（万个）</t>
  </si>
  <si>
    <t>③统防统治（亩·次）</t>
  </si>
  <si>
    <t>④配方肥和有机肥深施（株）</t>
  </si>
  <si>
    <t>⑤商品化分处理（吨）</t>
  </si>
  <si>
    <t>重庆路路红农业服务有限公司</t>
  </si>
  <si>
    <t>胡栋成</t>
  </si>
  <si>
    <t>134****6633</t>
  </si>
  <si>
    <t>复兴镇天子村</t>
  </si>
  <si>
    <t>重庆市辉杭农业科技服务有限公司</t>
  </si>
  <si>
    <t>阎文琼</t>
  </si>
  <si>
    <t>135****3028</t>
  </si>
  <si>
    <t>忠州街道新桥社区</t>
  </si>
  <si>
    <t>重庆扛槌农业服务有限公司</t>
  </si>
  <si>
    <t>周勤</t>
  </si>
  <si>
    <t>135****2265</t>
  </si>
  <si>
    <t>忠州街道中博大道</t>
  </si>
  <si>
    <t>重庆忠联农业科技有限公司</t>
  </si>
  <si>
    <t>刘高</t>
  </si>
  <si>
    <t>136****5622</t>
  </si>
  <si>
    <t>忠州街道山东路</t>
  </si>
  <si>
    <t>重庆奇博胜生态农业有限责任公司</t>
  </si>
  <si>
    <t>张宗石</t>
  </si>
  <si>
    <t>151****2588</t>
  </si>
  <si>
    <t>新生街道</t>
  </si>
  <si>
    <t>忠县黄金镇黄土村股份经济联合社</t>
  </si>
  <si>
    <t>杨承孝</t>
  </si>
  <si>
    <t>158****3678</t>
  </si>
  <si>
    <t>黄金镇黄土村</t>
  </si>
  <si>
    <t>忠县黄金镇凉泉村股份经济联合社</t>
  </si>
  <si>
    <t>陈时代</t>
  </si>
  <si>
    <t>138****0813</t>
  </si>
  <si>
    <t>黄金镇凉泉村</t>
  </si>
  <si>
    <t>忠县黄金镇斑竹村股份经济联合社</t>
  </si>
  <si>
    <t>王兰英</t>
  </si>
  <si>
    <t>135****9316</t>
  </si>
  <si>
    <t>黄金镇斑竹村</t>
  </si>
  <si>
    <t>忠县黄金镇金银村股份经济联合社</t>
  </si>
  <si>
    <t>何廷军</t>
  </si>
  <si>
    <t>136****1977</t>
  </si>
  <si>
    <t>黄金镇金银村</t>
  </si>
  <si>
    <t>忠县黄金镇甘田村股份经济联合社</t>
  </si>
  <si>
    <t>冉平</t>
  </si>
  <si>
    <t>135****0891</t>
  </si>
  <si>
    <t>黄金镇甘田村</t>
  </si>
  <si>
    <t>忠县黄金镇绍溪村股份经济联合社</t>
  </si>
  <si>
    <t>戚丽莉</t>
  </si>
  <si>
    <t>157****6435</t>
  </si>
  <si>
    <t>黄金镇绍溪村</t>
  </si>
  <si>
    <t>重庆瓣瓣棒果业有限公司</t>
  </si>
  <si>
    <t>芮文季</t>
  </si>
  <si>
    <t>191****3929</t>
  </si>
  <si>
    <t>乌杨街道工业园区</t>
  </si>
  <si>
    <t>重庆智管柑橘种植专业合作社</t>
  </si>
  <si>
    <t>曾福成</t>
  </si>
  <si>
    <t>185****8278</t>
  </si>
  <si>
    <t>拔山镇杨柳村</t>
  </si>
  <si>
    <t>忠县黄金镇黄金村股份经济联合社</t>
  </si>
  <si>
    <t>周泽洪</t>
  </si>
  <si>
    <t>135****5896</t>
  </si>
  <si>
    <t>黄金镇黄金村</t>
  </si>
  <si>
    <t>忠县黄金镇下桥村股份经济联合社</t>
  </si>
  <si>
    <t>陈传银</t>
  </si>
  <si>
    <t>135****3519</t>
  </si>
  <si>
    <t>黄金镇下桥村</t>
  </si>
  <si>
    <t>忠县诚谊农业开发有限公司</t>
  </si>
  <si>
    <t>周云成</t>
  </si>
  <si>
    <t>185****8909</t>
  </si>
  <si>
    <t>黄金镇斑竹村3组</t>
  </si>
  <si>
    <t>忠县黄金镇骑龙村股份经济联合社</t>
  </si>
  <si>
    <t>桂晓洪</t>
  </si>
  <si>
    <t>157****3390</t>
  </si>
  <si>
    <t>黄金镇骑龙村</t>
  </si>
  <si>
    <t>忠县黄金镇大山村股份经济联合社</t>
  </si>
  <si>
    <t>康顺莉</t>
  </si>
  <si>
    <t>138****4435</t>
  </si>
  <si>
    <t>黄金镇大山村</t>
  </si>
  <si>
    <t>重庆市忠县永丰镇供销合作社有限公司</t>
  </si>
  <si>
    <t>杨贵志</t>
  </si>
  <si>
    <t>138****0448</t>
  </si>
  <si>
    <t>永丰镇场镇</t>
  </si>
  <si>
    <t>忠县蒲家柑橘专业合作社</t>
  </si>
  <si>
    <t>秦海宗</t>
  </si>
  <si>
    <t>136****6278</t>
  </si>
  <si>
    <t>洋渡镇蒲家村</t>
  </si>
  <si>
    <t>忠县亿陈农业发展有限公司</t>
  </si>
  <si>
    <t>陈雷</t>
  </si>
  <si>
    <t>153****2000</t>
  </si>
  <si>
    <t>黄金镇骑龙村5组</t>
  </si>
  <si>
    <t>重庆橘掌门农业服务有限公司</t>
  </si>
  <si>
    <t>专业服务公司</t>
  </si>
  <si>
    <t>张晓玲</t>
  </si>
  <si>
    <t>181****7673</t>
  </si>
  <si>
    <t>东溪镇华兴村</t>
  </si>
  <si>
    <t>忠县2022年社会化服务项目拟下达指导性作业任务汇总表（笋竹采收）</t>
  </si>
  <si>
    <t>联系人</t>
  </si>
  <si>
    <t>联系电话</t>
  </si>
  <si>
    <t>拟下达指导性任务（吨）</t>
  </si>
  <si>
    <t>重庆煦富农业发展有限公司</t>
  </si>
  <si>
    <t>杨小琴</t>
  </si>
  <si>
    <r>
      <rPr>
        <sz val="11"/>
        <color theme="1"/>
        <rFont val="宋体"/>
        <charset val="134"/>
        <scheme val="minor"/>
      </rPr>
      <t>182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7399</t>
    </r>
  </si>
  <si>
    <t>忠县白公街道曼子路</t>
  </si>
  <si>
    <t>重庆初态源农业专业合作社</t>
  </si>
  <si>
    <t>石安成</t>
  </si>
  <si>
    <r>
      <rPr>
        <sz val="11"/>
        <color theme="1"/>
        <rFont val="宋体"/>
        <charset val="134"/>
        <scheme val="minor"/>
      </rPr>
      <t>150</t>
    </r>
    <r>
      <rPr>
        <sz val="11"/>
        <color theme="1"/>
        <rFont val="宋体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8348</t>
    </r>
  </si>
  <si>
    <t>马灌镇龙肖村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</si>
</sst>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黑体_GBK"/>
      <charset val="134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color theme="1"/>
      <name val="方正黑体_GBK"/>
      <charset val="134"/>
    </font>
    <font>
      <sz val="9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48561"/>
  <sheetViews>
    <sheetView showZeros="0" workbookViewId="0">
      <selection activeCell="G14" sqref="G14"/>
    </sheetView>
  </sheetViews>
  <sheetFormatPr defaultColWidth="9" defaultRowHeight="13.5"/>
  <cols>
    <col min="1" max="1" width="4.25" style="1" customWidth="1"/>
    <col min="2" max="2" width="29.375" style="1" customWidth="1"/>
    <col min="3" max="3" width="10.625" style="1" customWidth="1"/>
    <col min="4" max="4" width="7.625" style="1" customWidth="1"/>
    <col min="5" max="5" width="12.625" style="1" customWidth="1"/>
    <col min="6" max="6" width="10.875" style="1" customWidth="1"/>
    <col min="7" max="7" width="5.625" style="1" customWidth="1"/>
    <col min="8" max="8" width="7" style="1" customWidth="1"/>
    <col min="9" max="9" width="6.25" style="1" customWidth="1"/>
    <col min="10" max="19" width="5.625" style="26" customWidth="1"/>
    <col min="20" max="20" width="10.625" style="26" hidden="1" customWidth="1"/>
    <col min="21" max="21" width="9" style="1" customWidth="1"/>
    <col min="22" max="16368" width="9" style="1"/>
  </cols>
  <sheetData>
    <row r="1" s="36" customFormat="1" ht="42.95" customHeight="1" spans="1:2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="37" customFormat="1" ht="27.75" customHeight="1" spans="1:21">
      <c r="A2" s="40" t="s">
        <v>1</v>
      </c>
      <c r="B2" s="41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1" t="s">
        <v>7</v>
      </c>
      <c r="H2" s="41" t="s">
        <v>8</v>
      </c>
      <c r="I2" s="41" t="s">
        <v>9</v>
      </c>
      <c r="J2" s="51" t="s">
        <v>10</v>
      </c>
      <c r="K2" s="51"/>
      <c r="L2" s="51"/>
      <c r="M2" s="51"/>
      <c r="N2" s="51"/>
      <c r="O2" s="51"/>
      <c r="P2" s="51"/>
      <c r="Q2" s="51"/>
      <c r="R2" s="51"/>
      <c r="S2" s="51"/>
      <c r="T2" s="59" t="s">
        <v>11</v>
      </c>
      <c r="U2" s="60" t="s">
        <v>12</v>
      </c>
    </row>
    <row r="3" s="37" customFormat="1" ht="61.5" customHeight="1" spans="1:21">
      <c r="A3" s="43"/>
      <c r="B3" s="44"/>
      <c r="C3" s="45"/>
      <c r="D3" s="45"/>
      <c r="E3" s="45"/>
      <c r="F3" s="45"/>
      <c r="G3" s="44"/>
      <c r="H3" s="44"/>
      <c r="I3" s="44"/>
      <c r="J3" s="52" t="s">
        <v>13</v>
      </c>
      <c r="K3" s="53"/>
      <c r="L3" s="54" t="s">
        <v>14</v>
      </c>
      <c r="M3" s="55"/>
      <c r="N3" s="54" t="s">
        <v>15</v>
      </c>
      <c r="O3" s="55"/>
      <c r="P3" s="54" t="s">
        <v>16</v>
      </c>
      <c r="Q3" s="55"/>
      <c r="R3" s="61" t="s">
        <v>17</v>
      </c>
      <c r="S3" s="61" t="s">
        <v>18</v>
      </c>
      <c r="T3" s="62"/>
      <c r="U3" s="60"/>
    </row>
    <row r="4" s="38" customFormat="1" ht="50.25" customHeight="1" spans="1:21">
      <c r="A4" s="46"/>
      <c r="B4" s="47"/>
      <c r="C4" s="48"/>
      <c r="D4" s="48"/>
      <c r="E4" s="48"/>
      <c r="F4" s="48"/>
      <c r="G4" s="47" t="str">
        <f>IFERROR(AVERAGE(#REF!),"")</f>
        <v/>
      </c>
      <c r="H4" s="47" t="str">
        <f>IFERROR(RANK(G4,G4:G17,0),"")</f>
        <v/>
      </c>
      <c r="I4" s="47"/>
      <c r="J4" s="56" t="s">
        <v>19</v>
      </c>
      <c r="K4" s="56" t="s">
        <v>20</v>
      </c>
      <c r="L4" s="56" t="s">
        <v>19</v>
      </c>
      <c r="M4" s="56" t="s">
        <v>20</v>
      </c>
      <c r="N4" s="56" t="s">
        <v>19</v>
      </c>
      <c r="O4" s="56" t="s">
        <v>20</v>
      </c>
      <c r="P4" s="56" t="s">
        <v>19</v>
      </c>
      <c r="Q4" s="56" t="s">
        <v>20</v>
      </c>
      <c r="R4" s="63"/>
      <c r="S4" s="63"/>
      <c r="T4" s="64"/>
      <c r="U4" s="60"/>
    </row>
    <row r="5" s="1" customFormat="1" ht="28.5" spans="1:21">
      <c r="A5" s="8">
        <v>1</v>
      </c>
      <c r="B5" s="12" t="s">
        <v>21</v>
      </c>
      <c r="C5" s="12" t="s">
        <v>22</v>
      </c>
      <c r="D5" s="12" t="s">
        <v>23</v>
      </c>
      <c r="E5" s="29" t="s">
        <v>24</v>
      </c>
      <c r="F5" s="12" t="s">
        <v>25</v>
      </c>
      <c r="G5" s="9">
        <v>90.2</v>
      </c>
      <c r="H5" s="9">
        <v>1</v>
      </c>
      <c r="I5" s="10" t="s">
        <v>26</v>
      </c>
      <c r="J5" s="57">
        <v>300</v>
      </c>
      <c r="K5" s="57">
        <v>600</v>
      </c>
      <c r="L5" s="57"/>
      <c r="M5" s="57"/>
      <c r="N5" s="57"/>
      <c r="O5" s="57"/>
      <c r="P5" s="57"/>
      <c r="Q5" s="57"/>
      <c r="R5" s="57"/>
      <c r="S5" s="65">
        <v>1000</v>
      </c>
      <c r="T5" s="32">
        <f t="shared" ref="T5:T17" si="0">SUM(J5*130,K5*100,L5*110,M5*80,N5*50,O5*40,P5*40,Q5*30,R5*10,S5*80)</f>
        <v>179000</v>
      </c>
      <c r="U5" s="9"/>
    </row>
    <row r="6" s="1" customFormat="1" ht="23.1" customHeight="1" spans="1:21">
      <c r="A6" s="8">
        <v>2</v>
      </c>
      <c r="B6" s="15" t="s">
        <v>27</v>
      </c>
      <c r="C6" s="12" t="s">
        <v>28</v>
      </c>
      <c r="D6" s="12" t="s">
        <v>29</v>
      </c>
      <c r="E6" s="29" t="s">
        <v>30</v>
      </c>
      <c r="F6" s="12" t="s">
        <v>25</v>
      </c>
      <c r="G6" s="9">
        <v>79.4</v>
      </c>
      <c r="H6" s="9">
        <v>2</v>
      </c>
      <c r="I6" s="10" t="s">
        <v>26</v>
      </c>
      <c r="J6" s="57"/>
      <c r="K6" s="57">
        <v>452</v>
      </c>
      <c r="L6" s="57">
        <v>300</v>
      </c>
      <c r="M6" s="57"/>
      <c r="N6" s="57"/>
      <c r="O6" s="57"/>
      <c r="P6" s="57"/>
      <c r="Q6" s="57"/>
      <c r="R6" s="57"/>
      <c r="S6" s="65"/>
      <c r="T6" s="32">
        <f t="shared" si="0"/>
        <v>78200</v>
      </c>
      <c r="U6" s="66"/>
    </row>
    <row r="7" s="1" customFormat="1" ht="23.1" customHeight="1" spans="1:21">
      <c r="A7" s="8">
        <v>3</v>
      </c>
      <c r="B7" s="12" t="s">
        <v>31</v>
      </c>
      <c r="C7" s="12" t="s">
        <v>32</v>
      </c>
      <c r="D7" s="12" t="s">
        <v>33</v>
      </c>
      <c r="E7" s="29" t="s">
        <v>34</v>
      </c>
      <c r="F7" s="12" t="s">
        <v>35</v>
      </c>
      <c r="G7" s="9">
        <v>79.2</v>
      </c>
      <c r="H7" s="9">
        <v>3</v>
      </c>
      <c r="I7" s="10" t="s">
        <v>26</v>
      </c>
      <c r="J7" s="57"/>
      <c r="K7" s="57"/>
      <c r="L7" s="57"/>
      <c r="M7" s="57">
        <v>2000</v>
      </c>
      <c r="N7" s="57">
        <v>800</v>
      </c>
      <c r="O7" s="57"/>
      <c r="P7" s="57"/>
      <c r="Q7" s="57"/>
      <c r="R7" s="57"/>
      <c r="S7" s="65"/>
      <c r="T7" s="32">
        <f t="shared" si="0"/>
        <v>200000</v>
      </c>
      <c r="U7" s="9"/>
    </row>
    <row r="8" s="1" customFormat="1" ht="28.5" spans="1:21">
      <c r="A8" s="8">
        <v>4</v>
      </c>
      <c r="B8" s="15" t="s">
        <v>36</v>
      </c>
      <c r="C8" s="12" t="s">
        <v>37</v>
      </c>
      <c r="D8" s="12" t="s">
        <v>38</v>
      </c>
      <c r="E8" s="29" t="s">
        <v>39</v>
      </c>
      <c r="F8" s="12" t="s">
        <v>40</v>
      </c>
      <c r="G8" s="9">
        <v>78.4</v>
      </c>
      <c r="H8" s="9">
        <v>4</v>
      </c>
      <c r="I8" s="10" t="s">
        <v>26</v>
      </c>
      <c r="J8" s="57"/>
      <c r="K8" s="57"/>
      <c r="L8" s="57"/>
      <c r="M8" s="57"/>
      <c r="N8" s="57">
        <v>1400</v>
      </c>
      <c r="O8" s="57">
        <v>2200</v>
      </c>
      <c r="P8" s="57">
        <v>400</v>
      </c>
      <c r="Q8" s="57">
        <v>1200</v>
      </c>
      <c r="R8" s="57"/>
      <c r="S8" s="65"/>
      <c r="T8" s="32">
        <f t="shared" si="0"/>
        <v>210000</v>
      </c>
      <c r="U8" s="67"/>
    </row>
    <row r="9" s="1" customFormat="1" ht="23.1" customHeight="1" spans="1:21">
      <c r="A9" s="8">
        <v>5</v>
      </c>
      <c r="B9" s="12" t="s">
        <v>41</v>
      </c>
      <c r="C9" s="12" t="s">
        <v>42</v>
      </c>
      <c r="D9" s="12" t="s">
        <v>43</v>
      </c>
      <c r="E9" s="29" t="s">
        <v>44</v>
      </c>
      <c r="F9" s="12" t="s">
        <v>45</v>
      </c>
      <c r="G9" s="9">
        <v>78.4</v>
      </c>
      <c r="H9" s="9">
        <v>4</v>
      </c>
      <c r="I9" s="10" t="s">
        <v>26</v>
      </c>
      <c r="J9" s="57"/>
      <c r="K9" s="57"/>
      <c r="L9" s="57"/>
      <c r="M9" s="57"/>
      <c r="N9" s="57">
        <v>1400</v>
      </c>
      <c r="O9" s="57"/>
      <c r="P9" s="57">
        <v>400</v>
      </c>
      <c r="Q9" s="57"/>
      <c r="R9" s="57"/>
      <c r="S9" s="65"/>
      <c r="T9" s="32">
        <f t="shared" si="0"/>
        <v>86000</v>
      </c>
      <c r="U9" s="9"/>
    </row>
    <row r="10" s="1" customFormat="1" ht="23.1" customHeight="1" spans="1:21">
      <c r="A10" s="8">
        <v>6</v>
      </c>
      <c r="B10" s="12" t="s">
        <v>46</v>
      </c>
      <c r="C10" s="12" t="s">
        <v>32</v>
      </c>
      <c r="D10" s="12" t="s">
        <v>47</v>
      </c>
      <c r="E10" s="29" t="s">
        <v>48</v>
      </c>
      <c r="F10" s="12" t="s">
        <v>45</v>
      </c>
      <c r="G10" s="9">
        <v>77.4</v>
      </c>
      <c r="H10" s="9">
        <v>6</v>
      </c>
      <c r="I10" s="10" t="s">
        <v>26</v>
      </c>
      <c r="J10" s="57"/>
      <c r="K10" s="57"/>
      <c r="L10" s="57"/>
      <c r="M10" s="57"/>
      <c r="N10" s="57">
        <v>400</v>
      </c>
      <c r="O10" s="57"/>
      <c r="P10" s="57">
        <v>500</v>
      </c>
      <c r="Q10" s="57"/>
      <c r="R10" s="57"/>
      <c r="S10" s="65"/>
      <c r="T10" s="32">
        <f t="shared" si="0"/>
        <v>40000</v>
      </c>
      <c r="U10" s="9"/>
    </row>
    <row r="11" s="1" customFormat="1" ht="23.1" customHeight="1" spans="1:21">
      <c r="A11" s="8">
        <v>7</v>
      </c>
      <c r="B11" s="15" t="s">
        <v>49</v>
      </c>
      <c r="C11" s="12" t="s">
        <v>32</v>
      </c>
      <c r="D11" s="12" t="s">
        <v>50</v>
      </c>
      <c r="E11" s="29" t="s">
        <v>51</v>
      </c>
      <c r="F11" s="12" t="s">
        <v>52</v>
      </c>
      <c r="G11" s="9">
        <v>77.2</v>
      </c>
      <c r="H11" s="9">
        <v>7</v>
      </c>
      <c r="I11" s="10" t="s">
        <v>26</v>
      </c>
      <c r="J11" s="57"/>
      <c r="K11" s="57"/>
      <c r="L11" s="57"/>
      <c r="M11" s="57"/>
      <c r="N11" s="57">
        <v>100</v>
      </c>
      <c r="O11" s="57">
        <v>500</v>
      </c>
      <c r="P11" s="57">
        <v>500</v>
      </c>
      <c r="Q11" s="57">
        <v>500</v>
      </c>
      <c r="R11" s="57"/>
      <c r="S11" s="65"/>
      <c r="T11" s="32">
        <f t="shared" si="0"/>
        <v>60000</v>
      </c>
      <c r="U11" s="9"/>
    </row>
    <row r="12" s="1" customFormat="1" ht="23.1" customHeight="1" spans="1:21">
      <c r="A12" s="8">
        <v>8</v>
      </c>
      <c r="B12" s="12" t="s">
        <v>53</v>
      </c>
      <c r="C12" s="12" t="s">
        <v>54</v>
      </c>
      <c r="D12" s="12" t="s">
        <v>53</v>
      </c>
      <c r="E12" s="29" t="s">
        <v>55</v>
      </c>
      <c r="F12" s="12" t="s">
        <v>56</v>
      </c>
      <c r="G12" s="9">
        <v>77.2</v>
      </c>
      <c r="H12" s="9">
        <v>7</v>
      </c>
      <c r="I12" s="10" t="s">
        <v>26</v>
      </c>
      <c r="J12" s="57"/>
      <c r="K12" s="57">
        <v>1000</v>
      </c>
      <c r="L12" s="57">
        <v>400</v>
      </c>
      <c r="M12" s="57"/>
      <c r="N12" s="57"/>
      <c r="O12" s="57"/>
      <c r="P12" s="57"/>
      <c r="Q12" s="57"/>
      <c r="R12" s="57"/>
      <c r="S12" s="57"/>
      <c r="T12" s="9">
        <f t="shared" si="0"/>
        <v>144000</v>
      </c>
      <c r="U12" s="67"/>
    </row>
    <row r="13" s="1" customFormat="1" ht="23.1" customHeight="1" spans="1:21">
      <c r="A13" s="8">
        <v>9</v>
      </c>
      <c r="B13" s="15" t="s">
        <v>57</v>
      </c>
      <c r="C13" s="12" t="s">
        <v>58</v>
      </c>
      <c r="D13" s="12" t="s">
        <v>57</v>
      </c>
      <c r="E13" s="29" t="s">
        <v>59</v>
      </c>
      <c r="F13" s="12" t="s">
        <v>45</v>
      </c>
      <c r="G13" s="9">
        <v>77</v>
      </c>
      <c r="H13" s="9">
        <v>9</v>
      </c>
      <c r="I13" s="10" t="s">
        <v>26</v>
      </c>
      <c r="J13" s="57"/>
      <c r="K13" s="57"/>
      <c r="L13" s="57"/>
      <c r="M13" s="57"/>
      <c r="N13" s="57">
        <v>1000</v>
      </c>
      <c r="O13" s="57">
        <v>500</v>
      </c>
      <c r="P13" s="57">
        <v>500</v>
      </c>
      <c r="Q13" s="57">
        <v>500</v>
      </c>
      <c r="R13" s="57"/>
      <c r="S13" s="57"/>
      <c r="T13" s="9">
        <f t="shared" si="0"/>
        <v>105000</v>
      </c>
      <c r="U13" s="67"/>
    </row>
    <row r="14" s="1" customFormat="1" ht="28.5" spans="1:21">
      <c r="A14" s="8">
        <v>10</v>
      </c>
      <c r="B14" s="15" t="s">
        <v>60</v>
      </c>
      <c r="C14" s="12" t="s">
        <v>37</v>
      </c>
      <c r="D14" s="12" t="s">
        <v>61</v>
      </c>
      <c r="E14" s="29" t="s">
        <v>62</v>
      </c>
      <c r="F14" s="12" t="s">
        <v>63</v>
      </c>
      <c r="G14" s="9">
        <v>74.4</v>
      </c>
      <c r="H14" s="9">
        <v>10</v>
      </c>
      <c r="I14" s="10" t="s">
        <v>26</v>
      </c>
      <c r="J14" s="57"/>
      <c r="K14" s="57"/>
      <c r="L14" s="57"/>
      <c r="M14" s="57"/>
      <c r="N14" s="57"/>
      <c r="O14" s="57"/>
      <c r="P14" s="57">
        <v>288</v>
      </c>
      <c r="Q14" s="57"/>
      <c r="R14" s="57"/>
      <c r="S14" s="65"/>
      <c r="T14" s="32">
        <f t="shared" si="0"/>
        <v>11520</v>
      </c>
      <c r="U14" s="68"/>
    </row>
    <row r="15" s="1" customFormat="1" ht="28.5" spans="1:21">
      <c r="A15" s="8">
        <v>11</v>
      </c>
      <c r="B15" s="15" t="s">
        <v>64</v>
      </c>
      <c r="C15" s="12" t="s">
        <v>37</v>
      </c>
      <c r="D15" s="12" t="s">
        <v>65</v>
      </c>
      <c r="E15" s="29" t="s">
        <v>51</v>
      </c>
      <c r="F15" s="12" t="s">
        <v>40</v>
      </c>
      <c r="G15" s="9">
        <v>70.4</v>
      </c>
      <c r="H15" s="9">
        <v>11</v>
      </c>
      <c r="I15" s="10" t="s">
        <v>26</v>
      </c>
      <c r="J15" s="57"/>
      <c r="K15" s="57"/>
      <c r="L15" s="57"/>
      <c r="M15" s="57"/>
      <c r="N15" s="57"/>
      <c r="O15" s="57"/>
      <c r="P15" s="57">
        <v>200</v>
      </c>
      <c r="Q15" s="57">
        <v>362</v>
      </c>
      <c r="R15" s="57"/>
      <c r="S15" s="65">
        <v>300</v>
      </c>
      <c r="T15" s="32">
        <f t="shared" si="0"/>
        <v>42860</v>
      </c>
      <c r="U15" s="9"/>
    </row>
    <row r="16" s="1" customFormat="1" ht="23.1" customHeight="1" spans="1:21">
      <c r="A16" s="8">
        <v>12</v>
      </c>
      <c r="B16" s="15" t="s">
        <v>66</v>
      </c>
      <c r="C16" s="12" t="s">
        <v>32</v>
      </c>
      <c r="D16" s="12" t="s">
        <v>67</v>
      </c>
      <c r="E16" s="29" t="s">
        <v>68</v>
      </c>
      <c r="F16" s="12" t="s">
        <v>40</v>
      </c>
      <c r="G16" s="9">
        <v>68</v>
      </c>
      <c r="H16" s="9">
        <v>12</v>
      </c>
      <c r="I16" s="10" t="s">
        <v>26</v>
      </c>
      <c r="J16" s="57"/>
      <c r="K16" s="57"/>
      <c r="L16" s="57"/>
      <c r="M16" s="57"/>
      <c r="N16" s="57">
        <v>500</v>
      </c>
      <c r="O16" s="57"/>
      <c r="P16" s="57"/>
      <c r="Q16" s="57"/>
      <c r="R16" s="57"/>
      <c r="S16" s="65"/>
      <c r="T16" s="32">
        <f t="shared" si="0"/>
        <v>25000</v>
      </c>
      <c r="U16" s="9"/>
    </row>
    <row r="17" s="1" customFormat="1" ht="23.1" customHeight="1" spans="1:21">
      <c r="A17" s="8">
        <v>13</v>
      </c>
      <c r="B17" s="15" t="s">
        <v>69</v>
      </c>
      <c r="C17" s="12" t="s">
        <v>58</v>
      </c>
      <c r="D17" s="12" t="s">
        <v>70</v>
      </c>
      <c r="E17" s="29" t="s">
        <v>71</v>
      </c>
      <c r="F17" s="12" t="s">
        <v>63</v>
      </c>
      <c r="G17" s="9">
        <v>65.4</v>
      </c>
      <c r="H17" s="9">
        <v>13</v>
      </c>
      <c r="I17" s="10" t="s">
        <v>26</v>
      </c>
      <c r="J17" s="57"/>
      <c r="K17" s="57"/>
      <c r="L17" s="57"/>
      <c r="M17" s="57"/>
      <c r="N17" s="57"/>
      <c r="O17" s="57"/>
      <c r="P17" s="57">
        <v>200</v>
      </c>
      <c r="Q17" s="57"/>
      <c r="R17" s="57"/>
      <c r="S17" s="65"/>
      <c r="T17" s="32">
        <f t="shared" si="0"/>
        <v>8000</v>
      </c>
      <c r="U17" s="9"/>
    </row>
    <row r="18" s="1" customFormat="1" ht="42.95" customHeight="1" spans="1:21">
      <c r="A18" s="49" t="s">
        <v>72</v>
      </c>
      <c r="B18" s="50"/>
      <c r="C18" s="50"/>
      <c r="D18" s="50"/>
      <c r="E18" s="50"/>
      <c r="F18" s="50"/>
      <c r="G18" s="50"/>
      <c r="H18" s="50"/>
      <c r="I18" s="58"/>
      <c r="J18" s="32">
        <f t="shared" ref="J18:T18" si="1">SUM(J5:J17)</f>
        <v>300</v>
      </c>
      <c r="K18" s="32">
        <f t="shared" si="1"/>
        <v>2052</v>
      </c>
      <c r="L18" s="32">
        <f t="shared" si="1"/>
        <v>700</v>
      </c>
      <c r="M18" s="32">
        <f t="shared" si="1"/>
        <v>2000</v>
      </c>
      <c r="N18" s="32">
        <f t="shared" si="1"/>
        <v>5600</v>
      </c>
      <c r="O18" s="32">
        <f t="shared" si="1"/>
        <v>3200</v>
      </c>
      <c r="P18" s="32">
        <f t="shared" si="1"/>
        <v>2988</v>
      </c>
      <c r="Q18" s="32">
        <f t="shared" si="1"/>
        <v>2562</v>
      </c>
      <c r="R18" s="32">
        <f t="shared" si="1"/>
        <v>0</v>
      </c>
      <c r="S18" s="32">
        <f t="shared" si="1"/>
        <v>1300</v>
      </c>
      <c r="T18" s="32">
        <f t="shared" si="1"/>
        <v>1189580</v>
      </c>
      <c r="U18" s="9"/>
    </row>
    <row r="1048503" s="25" customFormat="1" spans="10:20">
      <c r="J1048503" s="35"/>
      <c r="K1048503" s="35"/>
      <c r="L1048503" s="35"/>
      <c r="M1048503" s="35"/>
      <c r="N1048503" s="35"/>
      <c r="O1048503" s="35"/>
      <c r="P1048503" s="35"/>
      <c r="Q1048503" s="35"/>
      <c r="R1048503" s="35"/>
      <c r="S1048503" s="35"/>
      <c r="T1048503" s="35"/>
    </row>
    <row r="1048504" s="25" customFormat="1" spans="10:20">
      <c r="J1048504" s="35"/>
      <c r="K1048504" s="35"/>
      <c r="L1048504" s="35"/>
      <c r="M1048504" s="35"/>
      <c r="N1048504" s="35"/>
      <c r="O1048504" s="35"/>
      <c r="P1048504" s="35"/>
      <c r="Q1048504" s="35"/>
      <c r="R1048504" s="35"/>
      <c r="S1048504" s="35"/>
      <c r="T1048504" s="35"/>
    </row>
    <row r="1048505" s="25" customFormat="1" spans="10:20">
      <c r="J1048505" s="35"/>
      <c r="K1048505" s="35"/>
      <c r="L1048505" s="35"/>
      <c r="M1048505" s="35"/>
      <c r="N1048505" s="35"/>
      <c r="O1048505" s="35"/>
      <c r="P1048505" s="35"/>
      <c r="Q1048505" s="35"/>
      <c r="R1048505" s="35"/>
      <c r="S1048505" s="35"/>
      <c r="T1048505" s="35"/>
    </row>
    <row r="1048506" s="25" customFormat="1" spans="10:20">
      <c r="J1048506" s="35"/>
      <c r="K1048506" s="35"/>
      <c r="L1048506" s="35"/>
      <c r="M1048506" s="35"/>
      <c r="N1048506" s="35"/>
      <c r="O1048506" s="35"/>
      <c r="P1048506" s="35"/>
      <c r="Q1048506" s="35"/>
      <c r="R1048506" s="35"/>
      <c r="S1048506" s="35"/>
      <c r="T1048506" s="35"/>
    </row>
    <row r="1048507" s="25" customFormat="1" spans="10:20">
      <c r="J1048507" s="35"/>
      <c r="K1048507" s="35"/>
      <c r="L1048507" s="35"/>
      <c r="M1048507" s="35"/>
      <c r="N1048507" s="35"/>
      <c r="O1048507" s="35"/>
      <c r="P1048507" s="35"/>
      <c r="Q1048507" s="35"/>
      <c r="R1048507" s="35"/>
      <c r="S1048507" s="35"/>
      <c r="T1048507" s="35"/>
    </row>
    <row r="1048508" s="25" customFormat="1" spans="10:20">
      <c r="J1048508" s="35"/>
      <c r="K1048508" s="35"/>
      <c r="L1048508" s="35"/>
      <c r="M1048508" s="35"/>
      <c r="N1048508" s="35"/>
      <c r="O1048508" s="35"/>
      <c r="P1048508" s="35"/>
      <c r="Q1048508" s="35"/>
      <c r="R1048508" s="35"/>
      <c r="S1048508" s="35"/>
      <c r="T1048508" s="35"/>
    </row>
    <row r="1048509" s="25" customFormat="1" spans="10:20">
      <c r="J1048509" s="35"/>
      <c r="K1048509" s="35"/>
      <c r="L1048509" s="35"/>
      <c r="M1048509" s="35"/>
      <c r="N1048509" s="35"/>
      <c r="O1048509" s="35"/>
      <c r="P1048509" s="35"/>
      <c r="Q1048509" s="35"/>
      <c r="R1048509" s="35"/>
      <c r="S1048509" s="35"/>
      <c r="T1048509" s="35"/>
    </row>
    <row r="1048510" s="25" customFormat="1" spans="10:20">
      <c r="J1048510" s="35"/>
      <c r="K1048510" s="35"/>
      <c r="L1048510" s="35"/>
      <c r="M1048510" s="35"/>
      <c r="N1048510" s="35"/>
      <c r="O1048510" s="35"/>
      <c r="P1048510" s="35"/>
      <c r="Q1048510" s="35"/>
      <c r="R1048510" s="35"/>
      <c r="S1048510" s="35"/>
      <c r="T1048510" s="35"/>
    </row>
    <row r="1048511" s="25" customFormat="1" spans="10:20">
      <c r="J1048511" s="35"/>
      <c r="K1048511" s="35"/>
      <c r="L1048511" s="35"/>
      <c r="M1048511" s="35"/>
      <c r="N1048511" s="35"/>
      <c r="O1048511" s="35"/>
      <c r="P1048511" s="35"/>
      <c r="Q1048511" s="35"/>
      <c r="R1048511" s="35"/>
      <c r="S1048511" s="35"/>
      <c r="T1048511" s="35"/>
    </row>
    <row r="1048512" s="25" customFormat="1" spans="10:20">
      <c r="J1048512" s="35"/>
      <c r="K1048512" s="35"/>
      <c r="L1048512" s="35"/>
      <c r="M1048512" s="35"/>
      <c r="N1048512" s="35"/>
      <c r="O1048512" s="35"/>
      <c r="P1048512" s="35"/>
      <c r="Q1048512" s="35"/>
      <c r="R1048512" s="35"/>
      <c r="S1048512" s="35"/>
      <c r="T1048512" s="35"/>
    </row>
    <row r="1048513" s="25" customFormat="1" spans="10:20">
      <c r="J1048513" s="35"/>
      <c r="K1048513" s="35"/>
      <c r="L1048513" s="35"/>
      <c r="M1048513" s="35"/>
      <c r="N1048513" s="35"/>
      <c r="O1048513" s="35"/>
      <c r="P1048513" s="35"/>
      <c r="Q1048513" s="35"/>
      <c r="R1048513" s="35"/>
      <c r="S1048513" s="35"/>
      <c r="T1048513" s="35"/>
    </row>
    <row r="1048514" s="25" customFormat="1" spans="10:20">
      <c r="J1048514" s="35"/>
      <c r="K1048514" s="35"/>
      <c r="L1048514" s="35"/>
      <c r="M1048514" s="35"/>
      <c r="N1048514" s="35"/>
      <c r="O1048514" s="35"/>
      <c r="P1048514" s="35"/>
      <c r="Q1048514" s="35"/>
      <c r="R1048514" s="35"/>
      <c r="S1048514" s="35"/>
      <c r="T1048514" s="35"/>
    </row>
    <row r="1048515" s="25" customFormat="1" spans="10:20">
      <c r="J1048515" s="35"/>
      <c r="K1048515" s="35"/>
      <c r="L1048515" s="35"/>
      <c r="M1048515" s="35"/>
      <c r="N1048515" s="35"/>
      <c r="O1048515" s="35"/>
      <c r="P1048515" s="35"/>
      <c r="Q1048515" s="35"/>
      <c r="R1048515" s="35"/>
      <c r="S1048515" s="35"/>
      <c r="T1048515" s="35"/>
    </row>
    <row r="1048516" s="25" customFormat="1" spans="10:20">
      <c r="J1048516" s="35"/>
      <c r="K1048516" s="35"/>
      <c r="L1048516" s="35"/>
      <c r="M1048516" s="35"/>
      <c r="N1048516" s="35"/>
      <c r="O1048516" s="35"/>
      <c r="P1048516" s="35"/>
      <c r="Q1048516" s="35"/>
      <c r="R1048516" s="35"/>
      <c r="S1048516" s="35"/>
      <c r="T1048516" s="35"/>
    </row>
    <row r="1048517" s="25" customFormat="1" spans="10:20">
      <c r="J1048517" s="35"/>
      <c r="K1048517" s="35"/>
      <c r="L1048517" s="35"/>
      <c r="M1048517" s="35"/>
      <c r="N1048517" s="35"/>
      <c r="O1048517" s="35"/>
      <c r="P1048517" s="35"/>
      <c r="Q1048517" s="35"/>
      <c r="R1048517" s="35"/>
      <c r="S1048517" s="35"/>
      <c r="T1048517" s="35"/>
    </row>
    <row r="1048518" s="25" customFormat="1" spans="10:20">
      <c r="J1048518" s="35"/>
      <c r="K1048518" s="35"/>
      <c r="L1048518" s="35"/>
      <c r="M1048518" s="35"/>
      <c r="N1048518" s="35"/>
      <c r="O1048518" s="35"/>
      <c r="P1048518" s="35"/>
      <c r="Q1048518" s="35"/>
      <c r="R1048518" s="35"/>
      <c r="S1048518" s="35"/>
      <c r="T1048518" s="35"/>
    </row>
    <row r="1048519" s="25" customFormat="1" spans="10:20">
      <c r="J1048519" s="35"/>
      <c r="K1048519" s="35"/>
      <c r="L1048519" s="35"/>
      <c r="M1048519" s="35"/>
      <c r="N1048519" s="35"/>
      <c r="O1048519" s="35"/>
      <c r="P1048519" s="35"/>
      <c r="Q1048519" s="35"/>
      <c r="R1048519" s="35"/>
      <c r="S1048519" s="35"/>
      <c r="T1048519" s="35"/>
    </row>
    <row r="1048520" s="25" customFormat="1" spans="10:20">
      <c r="J1048520" s="35"/>
      <c r="K1048520" s="35"/>
      <c r="L1048520" s="35"/>
      <c r="M1048520" s="35"/>
      <c r="N1048520" s="35"/>
      <c r="O1048520" s="35"/>
      <c r="P1048520" s="35"/>
      <c r="Q1048520" s="35"/>
      <c r="R1048520" s="35"/>
      <c r="S1048520" s="35"/>
      <c r="T1048520" s="35"/>
    </row>
    <row r="1048521" s="25" customFormat="1" spans="10:20">
      <c r="J1048521" s="35"/>
      <c r="K1048521" s="35"/>
      <c r="L1048521" s="35"/>
      <c r="M1048521" s="35"/>
      <c r="N1048521" s="35"/>
      <c r="O1048521" s="35"/>
      <c r="P1048521" s="35"/>
      <c r="Q1048521" s="35"/>
      <c r="R1048521" s="35"/>
      <c r="S1048521" s="35"/>
      <c r="T1048521" s="35"/>
    </row>
    <row r="1048522" s="25" customFormat="1" spans="10:20">
      <c r="J1048522" s="35"/>
      <c r="K1048522" s="35"/>
      <c r="L1048522" s="35"/>
      <c r="M1048522" s="35"/>
      <c r="N1048522" s="35"/>
      <c r="O1048522" s="35"/>
      <c r="P1048522" s="35"/>
      <c r="Q1048522" s="35"/>
      <c r="R1048522" s="35"/>
      <c r="S1048522" s="35"/>
      <c r="T1048522" s="35"/>
    </row>
    <row r="1048523" s="25" customFormat="1" spans="10:20">
      <c r="J1048523" s="35"/>
      <c r="K1048523" s="35"/>
      <c r="L1048523" s="35"/>
      <c r="M1048523" s="35"/>
      <c r="N1048523" s="35"/>
      <c r="O1048523" s="35"/>
      <c r="P1048523" s="35"/>
      <c r="Q1048523" s="35"/>
      <c r="R1048523" s="35"/>
      <c r="S1048523" s="35"/>
      <c r="T1048523" s="35"/>
    </row>
    <row r="1048524" s="25" customFormat="1" spans="10:20">
      <c r="J1048524" s="35"/>
      <c r="K1048524" s="35"/>
      <c r="L1048524" s="35"/>
      <c r="M1048524" s="35"/>
      <c r="N1048524" s="35"/>
      <c r="O1048524" s="35"/>
      <c r="P1048524" s="35"/>
      <c r="Q1048524" s="35"/>
      <c r="R1048524" s="35"/>
      <c r="S1048524" s="35"/>
      <c r="T1048524" s="35"/>
    </row>
    <row r="1048525" s="25" customFormat="1" spans="10:20">
      <c r="J1048525" s="35"/>
      <c r="K1048525" s="35"/>
      <c r="L1048525" s="35"/>
      <c r="M1048525" s="35"/>
      <c r="N1048525" s="35"/>
      <c r="O1048525" s="35"/>
      <c r="P1048525" s="35"/>
      <c r="Q1048525" s="35"/>
      <c r="R1048525" s="35"/>
      <c r="S1048525" s="35"/>
      <c r="T1048525" s="35"/>
    </row>
    <row r="1048526" s="25" customFormat="1" spans="10:20">
      <c r="J1048526" s="35"/>
      <c r="K1048526" s="35"/>
      <c r="L1048526" s="35"/>
      <c r="M1048526" s="35"/>
      <c r="N1048526" s="35"/>
      <c r="O1048526" s="35"/>
      <c r="P1048526" s="35"/>
      <c r="Q1048526" s="35"/>
      <c r="R1048526" s="35"/>
      <c r="S1048526" s="35"/>
      <c r="T1048526" s="35"/>
    </row>
    <row r="1048527" s="25" customFormat="1" spans="10:20">
      <c r="J1048527" s="35"/>
      <c r="K1048527" s="35"/>
      <c r="L1048527" s="35"/>
      <c r="M1048527" s="35"/>
      <c r="N1048527" s="35"/>
      <c r="O1048527" s="35"/>
      <c r="P1048527" s="35"/>
      <c r="Q1048527" s="35"/>
      <c r="R1048527" s="35"/>
      <c r="S1048527" s="35"/>
      <c r="T1048527" s="35"/>
    </row>
    <row r="1048528" s="25" customFormat="1" spans="10:20">
      <c r="J1048528" s="35"/>
      <c r="K1048528" s="35"/>
      <c r="L1048528" s="35"/>
      <c r="M1048528" s="35"/>
      <c r="N1048528" s="35"/>
      <c r="O1048528" s="35"/>
      <c r="P1048528" s="35"/>
      <c r="Q1048528" s="35"/>
      <c r="R1048528" s="35"/>
      <c r="S1048528" s="35"/>
      <c r="T1048528" s="35"/>
    </row>
    <row r="1048529" s="25" customFormat="1" spans="10:20">
      <c r="J1048529" s="35"/>
      <c r="K1048529" s="35"/>
      <c r="L1048529" s="35"/>
      <c r="M1048529" s="35"/>
      <c r="N1048529" s="35"/>
      <c r="O1048529" s="35"/>
      <c r="P1048529" s="35"/>
      <c r="Q1048529" s="35"/>
      <c r="R1048529" s="35"/>
      <c r="S1048529" s="35"/>
      <c r="T1048529" s="35"/>
    </row>
    <row r="1048530" s="25" customFormat="1" spans="10:20">
      <c r="J1048530" s="35"/>
      <c r="K1048530" s="35"/>
      <c r="L1048530" s="35"/>
      <c r="M1048530" s="35"/>
      <c r="N1048530" s="35"/>
      <c r="O1048530" s="35"/>
      <c r="P1048530" s="35"/>
      <c r="Q1048530" s="35"/>
      <c r="R1048530" s="35"/>
      <c r="S1048530" s="35"/>
      <c r="T1048530" s="35"/>
    </row>
    <row r="1048531" s="25" customFormat="1" spans="10:20">
      <c r="J1048531" s="35"/>
      <c r="K1048531" s="35"/>
      <c r="L1048531" s="35"/>
      <c r="M1048531" s="35"/>
      <c r="N1048531" s="35"/>
      <c r="O1048531" s="35"/>
      <c r="P1048531" s="35"/>
      <c r="Q1048531" s="35"/>
      <c r="R1048531" s="35"/>
      <c r="S1048531" s="35"/>
      <c r="T1048531" s="35"/>
    </row>
    <row r="1048532" s="25" customFormat="1" spans="10:20">
      <c r="J1048532" s="35"/>
      <c r="K1048532" s="35"/>
      <c r="L1048532" s="35"/>
      <c r="M1048532" s="35"/>
      <c r="N1048532" s="35"/>
      <c r="O1048532" s="35"/>
      <c r="P1048532" s="35"/>
      <c r="Q1048532" s="35"/>
      <c r="R1048532" s="35"/>
      <c r="S1048532" s="35"/>
      <c r="T1048532" s="35"/>
    </row>
    <row r="1048533" s="25" customFormat="1" spans="10:20">
      <c r="J1048533" s="35"/>
      <c r="K1048533" s="35"/>
      <c r="L1048533" s="35"/>
      <c r="M1048533" s="35"/>
      <c r="N1048533" s="35"/>
      <c r="O1048533" s="35"/>
      <c r="P1048533" s="35"/>
      <c r="Q1048533" s="35"/>
      <c r="R1048533" s="35"/>
      <c r="S1048533" s="35"/>
      <c r="T1048533" s="35"/>
    </row>
    <row r="1048534" s="25" customFormat="1" spans="10:20">
      <c r="J1048534" s="35"/>
      <c r="K1048534" s="35"/>
      <c r="L1048534" s="35"/>
      <c r="M1048534" s="35"/>
      <c r="N1048534" s="35"/>
      <c r="O1048534" s="35"/>
      <c r="P1048534" s="35"/>
      <c r="Q1048534" s="35"/>
      <c r="R1048534" s="35"/>
      <c r="S1048534" s="35"/>
      <c r="T1048534" s="35"/>
    </row>
    <row r="1048535" s="25" customFormat="1" spans="10:20">
      <c r="J1048535" s="35"/>
      <c r="K1048535" s="35"/>
      <c r="L1048535" s="35"/>
      <c r="M1048535" s="35"/>
      <c r="N1048535" s="35"/>
      <c r="O1048535" s="35"/>
      <c r="P1048535" s="35"/>
      <c r="Q1048535" s="35"/>
      <c r="R1048535" s="35"/>
      <c r="S1048535" s="35"/>
      <c r="T1048535" s="35"/>
    </row>
    <row r="1048536" s="1" customFormat="1" spans="10:20">
      <c r="J1048536" s="26"/>
      <c r="K1048536" s="26"/>
      <c r="L1048536" s="26"/>
      <c r="M1048536" s="26"/>
      <c r="N1048536" s="26"/>
      <c r="O1048536" s="26"/>
      <c r="P1048536" s="26"/>
      <c r="Q1048536" s="26"/>
      <c r="R1048536" s="26"/>
      <c r="S1048536" s="26"/>
      <c r="T1048536" s="26"/>
    </row>
    <row r="1048537" s="1" customFormat="1" spans="10:20">
      <c r="J1048537" s="26"/>
      <c r="K1048537" s="26"/>
      <c r="L1048537" s="26"/>
      <c r="M1048537" s="26"/>
      <c r="N1048537" s="26"/>
      <c r="O1048537" s="26"/>
      <c r="P1048537" s="26"/>
      <c r="Q1048537" s="26"/>
      <c r="R1048537" s="26"/>
      <c r="S1048537" s="26"/>
      <c r="T1048537" s="26"/>
    </row>
    <row r="1048538" s="1" customFormat="1" spans="10:20">
      <c r="J1048538" s="26"/>
      <c r="K1048538" s="26"/>
      <c r="L1048538" s="26"/>
      <c r="M1048538" s="26"/>
      <c r="N1048538" s="26"/>
      <c r="O1048538" s="26"/>
      <c r="P1048538" s="26"/>
      <c r="Q1048538" s="26"/>
      <c r="R1048538" s="26"/>
      <c r="S1048538" s="26"/>
      <c r="T1048538" s="26"/>
    </row>
    <row r="1048539" s="1" customFormat="1" spans="10:20">
      <c r="J1048539" s="26"/>
      <c r="K1048539" s="26"/>
      <c r="L1048539" s="26"/>
      <c r="M1048539" s="26"/>
      <c r="N1048539" s="26"/>
      <c r="O1048539" s="26"/>
      <c r="P1048539" s="26"/>
      <c r="Q1048539" s="26"/>
      <c r="R1048539" s="26"/>
      <c r="S1048539" s="26"/>
      <c r="T1048539" s="26"/>
    </row>
    <row r="1048540" s="1" customFormat="1" spans="10:20">
      <c r="J1048540" s="26"/>
      <c r="K1048540" s="26"/>
      <c r="L1048540" s="26"/>
      <c r="M1048540" s="26"/>
      <c r="N1048540" s="26"/>
      <c r="O1048540" s="26"/>
      <c r="P1048540" s="26"/>
      <c r="Q1048540" s="26"/>
      <c r="R1048540" s="26"/>
      <c r="S1048540" s="26"/>
      <c r="T1048540" s="26"/>
    </row>
    <row r="1048541" s="1" customFormat="1" spans="10:20">
      <c r="J1048541" s="26"/>
      <c r="K1048541" s="26"/>
      <c r="L1048541" s="26"/>
      <c r="M1048541" s="26"/>
      <c r="N1048541" s="26"/>
      <c r="O1048541" s="26"/>
      <c r="P1048541" s="26"/>
      <c r="Q1048541" s="26"/>
      <c r="R1048541" s="26"/>
      <c r="S1048541" s="26"/>
      <c r="T1048541" s="26"/>
    </row>
    <row r="1048542" s="1" customFormat="1" spans="10:20">
      <c r="J1048542" s="26"/>
      <c r="K1048542" s="26"/>
      <c r="L1048542" s="26"/>
      <c r="M1048542" s="26"/>
      <c r="N1048542" s="26"/>
      <c r="O1048542" s="26"/>
      <c r="P1048542" s="26"/>
      <c r="Q1048542" s="26"/>
      <c r="R1048542" s="26"/>
      <c r="S1048542" s="26"/>
      <c r="T1048542" s="26"/>
    </row>
    <row r="1048543" s="1" customFormat="1" spans="10:20">
      <c r="J1048543" s="26"/>
      <c r="K1048543" s="26"/>
      <c r="L1048543" s="26"/>
      <c r="M1048543" s="26"/>
      <c r="N1048543" s="26"/>
      <c r="O1048543" s="26"/>
      <c r="P1048543" s="26"/>
      <c r="Q1048543" s="26"/>
      <c r="R1048543" s="26"/>
      <c r="S1048543" s="26"/>
      <c r="T1048543" s="26"/>
    </row>
    <row r="1048544" s="1" customFormat="1" spans="10:20">
      <c r="J1048544" s="26"/>
      <c r="K1048544" s="26"/>
      <c r="L1048544" s="26"/>
      <c r="M1048544" s="26"/>
      <c r="N1048544" s="26"/>
      <c r="O1048544" s="26"/>
      <c r="P1048544" s="26"/>
      <c r="Q1048544" s="26"/>
      <c r="R1048544" s="26"/>
      <c r="S1048544" s="26"/>
      <c r="T1048544" s="26"/>
    </row>
    <row r="1048545" s="1" customFormat="1" spans="10:20">
      <c r="J1048545" s="26"/>
      <c r="K1048545" s="26"/>
      <c r="L1048545" s="26"/>
      <c r="M1048545" s="26"/>
      <c r="N1048545" s="26"/>
      <c r="O1048545" s="26"/>
      <c r="P1048545" s="26"/>
      <c r="Q1048545" s="26"/>
      <c r="R1048545" s="26"/>
      <c r="S1048545" s="26"/>
      <c r="T1048545" s="26"/>
    </row>
    <row r="1048546" s="1" customFormat="1" spans="10:20">
      <c r="J1048546" s="26"/>
      <c r="K1048546" s="26"/>
      <c r="L1048546" s="26"/>
      <c r="M1048546" s="26"/>
      <c r="N1048546" s="26"/>
      <c r="O1048546" s="26"/>
      <c r="P1048546" s="26"/>
      <c r="Q1048546" s="26"/>
      <c r="R1048546" s="26"/>
      <c r="S1048546" s="26"/>
      <c r="T1048546" s="26"/>
    </row>
    <row r="1048547" s="1" customFormat="1" spans="10:20">
      <c r="J1048547" s="26"/>
      <c r="K1048547" s="26"/>
      <c r="L1048547" s="26"/>
      <c r="M1048547" s="26"/>
      <c r="N1048547" s="26"/>
      <c r="O1048547" s="26"/>
      <c r="P1048547" s="26"/>
      <c r="Q1048547" s="26"/>
      <c r="R1048547" s="26"/>
      <c r="S1048547" s="26"/>
      <c r="T1048547" s="26"/>
    </row>
    <row r="1048548" s="1" customFormat="1" spans="10:20">
      <c r="J1048548" s="26"/>
      <c r="K1048548" s="26"/>
      <c r="L1048548" s="26"/>
      <c r="M1048548" s="26"/>
      <c r="N1048548" s="26"/>
      <c r="O1048548" s="26"/>
      <c r="P1048548" s="26"/>
      <c r="Q1048548" s="26"/>
      <c r="R1048548" s="26"/>
      <c r="S1048548" s="26"/>
      <c r="T1048548" s="26"/>
    </row>
    <row r="1048549" s="1" customFormat="1" spans="10:20">
      <c r="J1048549" s="26"/>
      <c r="K1048549" s="26"/>
      <c r="L1048549" s="26"/>
      <c r="M1048549" s="26"/>
      <c r="N1048549" s="26"/>
      <c r="O1048549" s="26"/>
      <c r="P1048549" s="26"/>
      <c r="Q1048549" s="26"/>
      <c r="R1048549" s="26"/>
      <c r="S1048549" s="26"/>
      <c r="T1048549" s="26"/>
    </row>
    <row r="1048550" s="1" customFormat="1" spans="10:20">
      <c r="J1048550" s="26"/>
      <c r="K1048550" s="26"/>
      <c r="L1048550" s="26"/>
      <c r="M1048550" s="26"/>
      <c r="N1048550" s="26"/>
      <c r="O1048550" s="26"/>
      <c r="P1048550" s="26"/>
      <c r="Q1048550" s="26"/>
      <c r="R1048550" s="26"/>
      <c r="S1048550" s="26"/>
      <c r="T1048550" s="26"/>
    </row>
    <row r="1048551" s="1" customFormat="1" spans="10:20">
      <c r="J1048551" s="26"/>
      <c r="K1048551" s="26"/>
      <c r="L1048551" s="26"/>
      <c r="M1048551" s="26"/>
      <c r="N1048551" s="26"/>
      <c r="O1048551" s="26"/>
      <c r="P1048551" s="26"/>
      <c r="Q1048551" s="26"/>
      <c r="R1048551" s="26"/>
      <c r="S1048551" s="26"/>
      <c r="T1048551" s="26"/>
    </row>
    <row r="1048552" s="1" customFormat="1" spans="10:20">
      <c r="J1048552" s="26"/>
      <c r="K1048552" s="26"/>
      <c r="L1048552" s="26"/>
      <c r="M1048552" s="26"/>
      <c r="N1048552" s="26"/>
      <c r="O1048552" s="26"/>
      <c r="P1048552" s="26"/>
      <c r="Q1048552" s="26"/>
      <c r="R1048552" s="26"/>
      <c r="S1048552" s="26"/>
      <c r="T1048552" s="26"/>
    </row>
    <row r="1048553" s="1" customFormat="1" spans="10:20">
      <c r="J1048553" s="26"/>
      <c r="K1048553" s="26"/>
      <c r="L1048553" s="26"/>
      <c r="M1048553" s="26"/>
      <c r="N1048553" s="26"/>
      <c r="O1048553" s="26"/>
      <c r="P1048553" s="26"/>
      <c r="Q1048553" s="26"/>
      <c r="R1048553" s="26"/>
      <c r="S1048553" s="26"/>
      <c r="T1048553" s="26"/>
    </row>
    <row r="1048554" s="1" customFormat="1" spans="10:20">
      <c r="J1048554" s="26"/>
      <c r="K1048554" s="26"/>
      <c r="L1048554" s="26"/>
      <c r="M1048554" s="26"/>
      <c r="N1048554" s="26"/>
      <c r="O1048554" s="26"/>
      <c r="P1048554" s="26"/>
      <c r="Q1048554" s="26"/>
      <c r="R1048554" s="26"/>
      <c r="S1048554" s="26"/>
      <c r="T1048554" s="26"/>
    </row>
    <row r="1048555" s="1" customFormat="1" spans="10:20">
      <c r="J1048555" s="26"/>
      <c r="K1048555" s="26"/>
      <c r="L1048555" s="26"/>
      <c r="M1048555" s="26"/>
      <c r="N1048555" s="26"/>
      <c r="O1048555" s="26"/>
      <c r="P1048555" s="26"/>
      <c r="Q1048555" s="26"/>
      <c r="R1048555" s="26"/>
      <c r="S1048555" s="26"/>
      <c r="T1048555" s="26"/>
    </row>
    <row r="1048556" s="1" customFormat="1" spans="10:20">
      <c r="J1048556" s="26"/>
      <c r="K1048556" s="26"/>
      <c r="L1048556" s="26"/>
      <c r="M1048556" s="26"/>
      <c r="N1048556" s="26"/>
      <c r="O1048556" s="26"/>
      <c r="P1048556" s="26"/>
      <c r="Q1048556" s="26"/>
      <c r="R1048556" s="26"/>
      <c r="S1048556" s="26"/>
      <c r="T1048556" s="26"/>
    </row>
    <row r="1048557" s="1" customFormat="1" spans="10:20">
      <c r="J1048557" s="26"/>
      <c r="K1048557" s="26"/>
      <c r="L1048557" s="26"/>
      <c r="M1048557" s="26"/>
      <c r="N1048557" s="26"/>
      <c r="O1048557" s="26"/>
      <c r="P1048557" s="26"/>
      <c r="Q1048557" s="26"/>
      <c r="R1048557" s="26"/>
      <c r="S1048557" s="26"/>
      <c r="T1048557" s="26"/>
    </row>
    <row r="1048558" s="1" customFormat="1" spans="10:20">
      <c r="J1048558" s="26"/>
      <c r="K1048558" s="26"/>
      <c r="L1048558" s="26"/>
      <c r="M1048558" s="26"/>
      <c r="N1048558" s="26"/>
      <c r="O1048558" s="26"/>
      <c r="P1048558" s="26"/>
      <c r="Q1048558" s="26"/>
      <c r="R1048558" s="26"/>
      <c r="S1048558" s="26"/>
      <c r="T1048558" s="26"/>
    </row>
    <row r="1048559" s="1" customFormat="1" spans="10:20">
      <c r="J1048559" s="26"/>
      <c r="K1048559" s="26"/>
      <c r="L1048559" s="26"/>
      <c r="M1048559" s="26"/>
      <c r="N1048559" s="26"/>
      <c r="O1048559" s="26"/>
      <c r="P1048559" s="26"/>
      <c r="Q1048559" s="26"/>
      <c r="R1048559" s="26"/>
      <c r="S1048559" s="26"/>
      <c r="T1048559" s="26"/>
    </row>
    <row r="1048560" s="1" customFormat="1" spans="10:20">
      <c r="J1048560" s="26"/>
      <c r="K1048560" s="26"/>
      <c r="L1048560" s="26"/>
      <c r="M1048560" s="26"/>
      <c r="N1048560" s="26"/>
      <c r="O1048560" s="26"/>
      <c r="P1048560" s="26"/>
      <c r="Q1048560" s="26"/>
      <c r="R1048560" s="26"/>
      <c r="S1048560" s="26"/>
      <c r="T1048560" s="26"/>
    </row>
    <row r="1048561" s="1" customFormat="1" spans="10:20">
      <c r="J1048561" s="26"/>
      <c r="K1048561" s="26"/>
      <c r="L1048561" s="26"/>
      <c r="M1048561" s="26"/>
      <c r="N1048561" s="26"/>
      <c r="O1048561" s="26"/>
      <c r="P1048561" s="26"/>
      <c r="Q1048561" s="26"/>
      <c r="R1048561" s="26"/>
      <c r="S1048561" s="26"/>
      <c r="T1048561" s="26"/>
    </row>
  </sheetData>
  <sortState ref="A5:XEY17">
    <sortCondition ref="H5:H17"/>
  </sortState>
  <mergeCells count="20">
    <mergeCell ref="A1:U1"/>
    <mergeCell ref="J2:S2"/>
    <mergeCell ref="J3:K3"/>
    <mergeCell ref="L3:M3"/>
    <mergeCell ref="N3:O3"/>
    <mergeCell ref="P3:Q3"/>
    <mergeCell ref="A18:I1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3:R4"/>
    <mergeCell ref="S3:S4"/>
    <mergeCell ref="T2:T4"/>
    <mergeCell ref="U2:U4"/>
  </mergeCells>
  <pageMargins left="0.748031496062992" right="0.748031496062992" top="0.78740157480315" bottom="0.78740157480315" header="0.511811023622047" footer="0.511811023622047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51"/>
  <sheetViews>
    <sheetView showZeros="0" topLeftCell="A7" workbookViewId="0">
      <selection activeCell="F15" sqref="F15"/>
    </sheetView>
  </sheetViews>
  <sheetFormatPr defaultColWidth="9" defaultRowHeight="13.5"/>
  <cols>
    <col min="1" max="1" width="4.25" style="1" customWidth="1"/>
    <col min="2" max="2" width="33.625" style="1" customWidth="1"/>
    <col min="3" max="3" width="20.625" style="1" customWidth="1"/>
    <col min="4" max="5" width="12.625" style="1" customWidth="1"/>
    <col min="6" max="6" width="18.625" style="1" customWidth="1"/>
    <col min="7" max="7" width="10.625" style="1" customWidth="1"/>
    <col min="8" max="9" width="7.625" style="1" customWidth="1"/>
    <col min="10" max="10" width="7.625" style="26" hidden="1" customWidth="1"/>
    <col min="11" max="15" width="10.625" style="26" customWidth="1"/>
    <col min="16" max="16" width="9" style="1"/>
    <col min="17" max="19" width="12.75" style="1" customWidth="1"/>
    <col min="20" max="16384" width="9" style="1"/>
  </cols>
  <sheetData>
    <row r="1" ht="24.95" customHeight="1" spans="2:16">
      <c r="B1" s="2" t="s">
        <v>73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24" customFormat="1" ht="24.95" customHeight="1" spans="1:16">
      <c r="A2" s="3" t="s">
        <v>1</v>
      </c>
      <c r="B2" s="4" t="s">
        <v>2</v>
      </c>
      <c r="C2" s="27" t="s">
        <v>3</v>
      </c>
      <c r="D2" s="27" t="s">
        <v>4</v>
      </c>
      <c r="E2" s="27" t="s">
        <v>5</v>
      </c>
      <c r="F2" s="27" t="s">
        <v>74</v>
      </c>
      <c r="G2" s="3" t="s">
        <v>7</v>
      </c>
      <c r="H2" s="3" t="s">
        <v>8</v>
      </c>
      <c r="I2" s="3" t="s">
        <v>9</v>
      </c>
      <c r="J2" s="18" t="s">
        <v>75</v>
      </c>
      <c r="K2" s="30" t="s">
        <v>10</v>
      </c>
      <c r="L2" s="30"/>
      <c r="M2" s="30"/>
      <c r="N2" s="30"/>
      <c r="O2" s="30"/>
      <c r="P2" s="17" t="s">
        <v>12</v>
      </c>
    </row>
    <row r="3" s="24" customFormat="1" ht="81.75" customHeight="1" spans="1:16">
      <c r="A3" s="5"/>
      <c r="B3" s="6"/>
      <c r="C3" s="28"/>
      <c r="D3" s="28"/>
      <c r="E3" s="28"/>
      <c r="F3" s="28"/>
      <c r="G3" s="7"/>
      <c r="H3" s="7"/>
      <c r="I3" s="7"/>
      <c r="J3" s="19"/>
      <c r="K3" s="30" t="s">
        <v>76</v>
      </c>
      <c r="L3" s="31" t="s">
        <v>77</v>
      </c>
      <c r="M3" s="31" t="s">
        <v>78</v>
      </c>
      <c r="N3" s="30" t="s">
        <v>79</v>
      </c>
      <c r="O3" s="30" t="s">
        <v>80</v>
      </c>
      <c r="P3" s="17"/>
    </row>
    <row r="4" ht="23.1" customHeight="1" spans="1:16">
      <c r="A4" s="8">
        <v>1</v>
      </c>
      <c r="B4" s="12" t="s">
        <v>81</v>
      </c>
      <c r="C4" s="12" t="s">
        <v>28</v>
      </c>
      <c r="D4" s="12" t="s">
        <v>82</v>
      </c>
      <c r="E4" s="29" t="s">
        <v>83</v>
      </c>
      <c r="F4" s="12" t="s">
        <v>84</v>
      </c>
      <c r="G4" s="9">
        <v>83.6</v>
      </c>
      <c r="H4" s="9">
        <v>1</v>
      </c>
      <c r="I4" s="10" t="s">
        <v>26</v>
      </c>
      <c r="J4" s="20">
        <v>0.9</v>
      </c>
      <c r="K4" s="20">
        <v>90000</v>
      </c>
      <c r="L4" s="20">
        <v>0</v>
      </c>
      <c r="M4" s="20">
        <v>9000</v>
      </c>
      <c r="N4" s="20">
        <v>0</v>
      </c>
      <c r="O4" s="20">
        <v>0</v>
      </c>
      <c r="P4" s="9"/>
    </row>
    <row r="5" ht="23.1" customHeight="1" spans="1:16">
      <c r="A5" s="8">
        <v>2</v>
      </c>
      <c r="B5" s="15" t="s">
        <v>85</v>
      </c>
      <c r="C5" s="12" t="s">
        <v>28</v>
      </c>
      <c r="D5" s="12" t="s">
        <v>86</v>
      </c>
      <c r="E5" s="29" t="s">
        <v>87</v>
      </c>
      <c r="F5" s="12" t="s">
        <v>88</v>
      </c>
      <c r="G5" s="9">
        <v>81.4</v>
      </c>
      <c r="H5" s="9">
        <v>2</v>
      </c>
      <c r="I5" s="10" t="s">
        <v>26</v>
      </c>
      <c r="J5" s="20">
        <v>0.9</v>
      </c>
      <c r="K5" s="20">
        <v>108000</v>
      </c>
      <c r="L5" s="20">
        <v>0</v>
      </c>
      <c r="M5" s="20">
        <v>6545</v>
      </c>
      <c r="N5" s="20">
        <v>0</v>
      </c>
      <c r="O5" s="20">
        <v>0</v>
      </c>
      <c r="P5" s="9"/>
    </row>
    <row r="6" ht="23.1" customHeight="1" spans="1:16">
      <c r="A6" s="8">
        <v>3</v>
      </c>
      <c r="B6" s="15" t="s">
        <v>89</v>
      </c>
      <c r="C6" s="12" t="s">
        <v>28</v>
      </c>
      <c r="D6" s="12" t="s">
        <v>90</v>
      </c>
      <c r="E6" s="29" t="s">
        <v>91</v>
      </c>
      <c r="F6" s="12" t="s">
        <v>92</v>
      </c>
      <c r="G6" s="9">
        <v>79.6</v>
      </c>
      <c r="H6" s="9">
        <v>3</v>
      </c>
      <c r="I6" s="10" t="s">
        <v>26</v>
      </c>
      <c r="J6" s="20">
        <v>0.9</v>
      </c>
      <c r="K6" s="20">
        <v>148500</v>
      </c>
      <c r="L6" s="20">
        <v>0</v>
      </c>
      <c r="M6" s="20">
        <v>0</v>
      </c>
      <c r="N6" s="20">
        <v>16500</v>
      </c>
      <c r="O6" s="20">
        <v>0</v>
      </c>
      <c r="P6" s="9"/>
    </row>
    <row r="7" ht="23.1" customHeight="1" spans="1:16">
      <c r="A7" s="8">
        <v>4</v>
      </c>
      <c r="B7" s="15" t="s">
        <v>93</v>
      </c>
      <c r="C7" s="12" t="s">
        <v>28</v>
      </c>
      <c r="D7" s="12" t="s">
        <v>94</v>
      </c>
      <c r="E7" s="29" t="s">
        <v>95</v>
      </c>
      <c r="F7" s="12" t="s">
        <v>96</v>
      </c>
      <c r="G7" s="9">
        <v>78.6</v>
      </c>
      <c r="H7" s="9">
        <v>4</v>
      </c>
      <c r="I7" s="10" t="s">
        <v>26</v>
      </c>
      <c r="J7" s="20">
        <v>0.825</v>
      </c>
      <c r="K7" s="20">
        <v>165000</v>
      </c>
      <c r="L7" s="20">
        <v>0</v>
      </c>
      <c r="M7" s="20">
        <v>0</v>
      </c>
      <c r="N7" s="20">
        <v>0</v>
      </c>
      <c r="O7" s="20">
        <v>0</v>
      </c>
      <c r="P7" s="9"/>
    </row>
    <row r="8" ht="23.1" customHeight="1" spans="1:16">
      <c r="A8" s="8">
        <v>5</v>
      </c>
      <c r="B8" s="15" t="s">
        <v>97</v>
      </c>
      <c r="C8" s="12" t="s">
        <v>28</v>
      </c>
      <c r="D8" s="12" t="s">
        <v>98</v>
      </c>
      <c r="E8" s="29" t="s">
        <v>99</v>
      </c>
      <c r="F8" s="12" t="s">
        <v>100</v>
      </c>
      <c r="G8" s="9">
        <v>77.6</v>
      </c>
      <c r="H8" s="9">
        <v>5</v>
      </c>
      <c r="I8" s="10" t="s">
        <v>26</v>
      </c>
      <c r="J8" s="20">
        <v>0.825</v>
      </c>
      <c r="K8" s="20">
        <v>0</v>
      </c>
      <c r="L8" s="20">
        <v>650</v>
      </c>
      <c r="M8" s="20">
        <v>5250</v>
      </c>
      <c r="N8" s="20">
        <v>0</v>
      </c>
      <c r="O8" s="20">
        <v>0</v>
      </c>
      <c r="P8" s="9"/>
    </row>
    <row r="9" ht="23.1" customHeight="1" spans="1:16">
      <c r="A9" s="8">
        <v>6</v>
      </c>
      <c r="B9" s="15" t="s">
        <v>101</v>
      </c>
      <c r="C9" s="12" t="s">
        <v>37</v>
      </c>
      <c r="D9" s="12" t="s">
        <v>102</v>
      </c>
      <c r="E9" s="29" t="s">
        <v>103</v>
      </c>
      <c r="F9" s="12" t="s">
        <v>104</v>
      </c>
      <c r="G9" s="9">
        <v>76.8</v>
      </c>
      <c r="H9" s="9">
        <v>6</v>
      </c>
      <c r="I9" s="10" t="s">
        <v>26</v>
      </c>
      <c r="J9" s="20">
        <v>0.75</v>
      </c>
      <c r="K9" s="20">
        <v>75600</v>
      </c>
      <c r="L9" s="20">
        <v>0</v>
      </c>
      <c r="M9" s="20">
        <v>6762</v>
      </c>
      <c r="N9" s="20">
        <v>0</v>
      </c>
      <c r="O9" s="20">
        <v>0</v>
      </c>
      <c r="P9" s="9"/>
    </row>
    <row r="10" ht="23.1" customHeight="1" spans="1:16">
      <c r="A10" s="8">
        <v>7</v>
      </c>
      <c r="B10" s="15" t="s">
        <v>105</v>
      </c>
      <c r="C10" s="12" t="s">
        <v>37</v>
      </c>
      <c r="D10" s="12" t="s">
        <v>106</v>
      </c>
      <c r="E10" s="29" t="s">
        <v>107</v>
      </c>
      <c r="F10" s="12" t="s">
        <v>108</v>
      </c>
      <c r="G10" s="9">
        <v>75.6</v>
      </c>
      <c r="H10" s="9">
        <v>7</v>
      </c>
      <c r="I10" s="10" t="s">
        <v>26</v>
      </c>
      <c r="J10" s="20">
        <v>0.75</v>
      </c>
      <c r="K10" s="20">
        <v>45000</v>
      </c>
      <c r="L10" s="20">
        <v>0</v>
      </c>
      <c r="M10" s="20">
        <v>10500</v>
      </c>
      <c r="N10" s="20">
        <v>0</v>
      </c>
      <c r="O10" s="20">
        <v>0</v>
      </c>
      <c r="P10" s="9"/>
    </row>
    <row r="11" ht="23.1" customHeight="1" spans="1:16">
      <c r="A11" s="8">
        <v>8</v>
      </c>
      <c r="B11" s="15" t="s">
        <v>109</v>
      </c>
      <c r="C11" s="12" t="s">
        <v>37</v>
      </c>
      <c r="D11" s="12" t="s">
        <v>110</v>
      </c>
      <c r="E11" s="29" t="s">
        <v>111</v>
      </c>
      <c r="F11" s="12" t="s">
        <v>112</v>
      </c>
      <c r="G11" s="9">
        <v>75.6</v>
      </c>
      <c r="H11" s="9">
        <v>7</v>
      </c>
      <c r="I11" s="10" t="s">
        <v>26</v>
      </c>
      <c r="J11" s="20">
        <v>0.75</v>
      </c>
      <c r="K11" s="20">
        <v>37125</v>
      </c>
      <c r="L11" s="20">
        <v>0</v>
      </c>
      <c r="M11" s="20">
        <v>6300</v>
      </c>
      <c r="N11" s="20">
        <v>0</v>
      </c>
      <c r="O11" s="20">
        <v>0</v>
      </c>
      <c r="P11" s="9"/>
    </row>
    <row r="12" ht="23.1" customHeight="1" spans="1:16">
      <c r="A12" s="8">
        <v>9</v>
      </c>
      <c r="B12" s="15" t="s">
        <v>113</v>
      </c>
      <c r="C12" s="12" t="s">
        <v>37</v>
      </c>
      <c r="D12" s="12" t="s">
        <v>114</v>
      </c>
      <c r="E12" s="29" t="s">
        <v>115</v>
      </c>
      <c r="F12" s="12" t="s">
        <v>116</v>
      </c>
      <c r="G12" s="9">
        <v>75.6</v>
      </c>
      <c r="H12" s="9">
        <v>7</v>
      </c>
      <c r="I12" s="10" t="s">
        <v>26</v>
      </c>
      <c r="J12" s="20">
        <v>0.75</v>
      </c>
      <c r="K12" s="20">
        <v>45000</v>
      </c>
      <c r="L12" s="20">
        <v>0</v>
      </c>
      <c r="M12" s="20">
        <v>10500</v>
      </c>
      <c r="N12" s="20">
        <v>0</v>
      </c>
      <c r="O12" s="20">
        <v>0</v>
      </c>
      <c r="P12" s="9"/>
    </row>
    <row r="13" ht="23.1" customHeight="1" spans="1:16">
      <c r="A13" s="8">
        <v>10</v>
      </c>
      <c r="B13" s="12" t="s">
        <v>117</v>
      </c>
      <c r="C13" s="12" t="s">
        <v>37</v>
      </c>
      <c r="D13" s="12" t="s">
        <v>118</v>
      </c>
      <c r="E13" s="29" t="s">
        <v>119</v>
      </c>
      <c r="F13" s="12" t="s">
        <v>120</v>
      </c>
      <c r="G13" s="9">
        <v>75.6</v>
      </c>
      <c r="H13" s="9">
        <v>7</v>
      </c>
      <c r="I13" s="10" t="s">
        <v>26</v>
      </c>
      <c r="J13" s="20">
        <v>0.75</v>
      </c>
      <c r="K13" s="20">
        <v>0</v>
      </c>
      <c r="L13" s="20">
        <v>0</v>
      </c>
      <c r="M13" s="20">
        <v>12075</v>
      </c>
      <c r="N13" s="20">
        <v>29250</v>
      </c>
      <c r="O13" s="20">
        <v>0</v>
      </c>
      <c r="P13" s="9"/>
    </row>
    <row r="14" ht="23.1" customHeight="1" spans="1:16">
      <c r="A14" s="8">
        <v>11</v>
      </c>
      <c r="B14" s="15" t="s">
        <v>121</v>
      </c>
      <c r="C14" s="12" t="s">
        <v>37</v>
      </c>
      <c r="D14" s="12" t="s">
        <v>122</v>
      </c>
      <c r="E14" s="29" t="s">
        <v>123</v>
      </c>
      <c r="F14" s="12" t="s">
        <v>124</v>
      </c>
      <c r="G14" s="9">
        <v>74.6</v>
      </c>
      <c r="H14" s="9">
        <v>8</v>
      </c>
      <c r="I14" s="10" t="s">
        <v>26</v>
      </c>
      <c r="J14" s="20">
        <v>0.75</v>
      </c>
      <c r="K14" s="20">
        <v>75000</v>
      </c>
      <c r="L14" s="20">
        <v>0</v>
      </c>
      <c r="M14" s="20">
        <v>0</v>
      </c>
      <c r="N14" s="20">
        <v>0</v>
      </c>
      <c r="O14" s="20">
        <v>0</v>
      </c>
      <c r="P14" s="9"/>
    </row>
    <row r="15" ht="23.1" customHeight="1" spans="1:16">
      <c r="A15" s="8">
        <v>12</v>
      </c>
      <c r="B15" s="15" t="s">
        <v>125</v>
      </c>
      <c r="C15" s="12" t="s">
        <v>28</v>
      </c>
      <c r="D15" s="12" t="s">
        <v>126</v>
      </c>
      <c r="E15" s="29" t="s">
        <v>127</v>
      </c>
      <c r="F15" s="12" t="s">
        <v>128</v>
      </c>
      <c r="G15" s="9">
        <v>74.4</v>
      </c>
      <c r="H15" s="9">
        <v>9</v>
      </c>
      <c r="I15" s="10" t="s">
        <v>26</v>
      </c>
      <c r="J15" s="20">
        <v>0.75</v>
      </c>
      <c r="K15" s="20">
        <v>0</v>
      </c>
      <c r="L15" s="20">
        <v>0</v>
      </c>
      <c r="M15" s="20">
        <v>0</v>
      </c>
      <c r="N15" s="20">
        <v>0</v>
      </c>
      <c r="O15" s="20">
        <v>1875</v>
      </c>
      <c r="P15" s="9"/>
    </row>
    <row r="16" ht="23.1" customHeight="1" spans="1:16">
      <c r="A16" s="8">
        <v>13</v>
      </c>
      <c r="B16" s="15" t="s">
        <v>129</v>
      </c>
      <c r="C16" s="12" t="s">
        <v>32</v>
      </c>
      <c r="D16" s="12" t="s">
        <v>130</v>
      </c>
      <c r="E16" s="29" t="s">
        <v>131</v>
      </c>
      <c r="F16" s="12" t="s">
        <v>132</v>
      </c>
      <c r="G16" s="9">
        <v>74.2</v>
      </c>
      <c r="H16" s="9">
        <v>10</v>
      </c>
      <c r="I16" s="10" t="s">
        <v>26</v>
      </c>
      <c r="J16" s="20">
        <v>0.75</v>
      </c>
      <c r="K16" s="20">
        <v>75600</v>
      </c>
      <c r="L16" s="20">
        <v>0</v>
      </c>
      <c r="M16" s="20">
        <v>0</v>
      </c>
      <c r="N16" s="20">
        <v>74250</v>
      </c>
      <c r="O16" s="20">
        <v>0</v>
      </c>
      <c r="P16" s="9"/>
    </row>
    <row r="17" ht="23.1" customHeight="1" spans="1:16">
      <c r="A17" s="8">
        <v>14</v>
      </c>
      <c r="B17" s="10" t="s">
        <v>133</v>
      </c>
      <c r="C17" s="12" t="s">
        <v>37</v>
      </c>
      <c r="D17" s="12" t="s">
        <v>134</v>
      </c>
      <c r="E17" s="29" t="s">
        <v>135</v>
      </c>
      <c r="F17" s="12" t="s">
        <v>136</v>
      </c>
      <c r="G17" s="9">
        <v>73.8</v>
      </c>
      <c r="H17" s="9">
        <v>11</v>
      </c>
      <c r="I17" s="10" t="s">
        <v>26</v>
      </c>
      <c r="J17" s="20">
        <v>0.75</v>
      </c>
      <c r="K17" s="20">
        <v>45600</v>
      </c>
      <c r="L17" s="20">
        <v>0</v>
      </c>
      <c r="M17" s="20">
        <v>0</v>
      </c>
      <c r="N17" s="20">
        <v>0</v>
      </c>
      <c r="O17" s="20">
        <v>0</v>
      </c>
      <c r="P17" s="9"/>
    </row>
    <row r="18" ht="23.1" customHeight="1" spans="1:16">
      <c r="A18" s="8">
        <v>15</v>
      </c>
      <c r="B18" s="10" t="s">
        <v>137</v>
      </c>
      <c r="C18" s="12" t="s">
        <v>37</v>
      </c>
      <c r="D18" s="12" t="s">
        <v>138</v>
      </c>
      <c r="E18" s="29" t="s">
        <v>139</v>
      </c>
      <c r="F18" s="12" t="s">
        <v>140</v>
      </c>
      <c r="G18" s="9">
        <v>72.6</v>
      </c>
      <c r="H18" s="9">
        <v>12</v>
      </c>
      <c r="I18" s="10" t="s">
        <v>26</v>
      </c>
      <c r="J18" s="20">
        <v>0.75</v>
      </c>
      <c r="K18" s="20">
        <v>0</v>
      </c>
      <c r="L18" s="20">
        <v>0</v>
      </c>
      <c r="M18" s="20">
        <v>4725</v>
      </c>
      <c r="N18" s="20">
        <v>0</v>
      </c>
      <c r="O18" s="20">
        <v>0</v>
      </c>
      <c r="P18" s="9"/>
    </row>
    <row r="19" ht="23.1" customHeight="1" spans="1:16">
      <c r="A19" s="8">
        <v>16</v>
      </c>
      <c r="B19" s="15" t="s">
        <v>141</v>
      </c>
      <c r="C19" s="12" t="s">
        <v>28</v>
      </c>
      <c r="D19" s="12" t="s">
        <v>142</v>
      </c>
      <c r="E19" s="29" t="s">
        <v>143</v>
      </c>
      <c r="F19" s="12" t="s">
        <v>144</v>
      </c>
      <c r="G19" s="9">
        <v>71.6</v>
      </c>
      <c r="H19" s="9">
        <v>13</v>
      </c>
      <c r="I19" s="10" t="s">
        <v>26</v>
      </c>
      <c r="J19" s="20">
        <v>0.75</v>
      </c>
      <c r="K19" s="20">
        <v>39000</v>
      </c>
      <c r="L19" s="20">
        <v>0</v>
      </c>
      <c r="M19" s="20">
        <v>6825</v>
      </c>
      <c r="N19" s="20">
        <v>0</v>
      </c>
      <c r="O19" s="20">
        <v>0</v>
      </c>
      <c r="P19" s="9"/>
    </row>
    <row r="20" ht="23.1" customHeight="1" spans="1:16">
      <c r="A20" s="8">
        <v>17</v>
      </c>
      <c r="B20" s="10" t="s">
        <v>145</v>
      </c>
      <c r="C20" s="12" t="s">
        <v>37</v>
      </c>
      <c r="D20" s="12" t="s">
        <v>146</v>
      </c>
      <c r="E20" s="29" t="s">
        <v>147</v>
      </c>
      <c r="F20" s="12" t="s">
        <v>148</v>
      </c>
      <c r="G20" s="9">
        <v>70.8</v>
      </c>
      <c r="H20" s="9">
        <v>14</v>
      </c>
      <c r="I20" s="10" t="s">
        <v>26</v>
      </c>
      <c r="J20" s="20">
        <v>0.75</v>
      </c>
      <c r="K20" s="20">
        <v>0</v>
      </c>
      <c r="L20" s="20">
        <v>0</v>
      </c>
      <c r="M20" s="20">
        <v>0</v>
      </c>
      <c r="N20" s="20">
        <v>65100</v>
      </c>
      <c r="O20" s="20">
        <v>0</v>
      </c>
      <c r="P20" s="9"/>
    </row>
    <row r="21" ht="23.1" customHeight="1" spans="1:16">
      <c r="A21" s="8">
        <v>18</v>
      </c>
      <c r="B21" s="10" t="s">
        <v>149</v>
      </c>
      <c r="C21" s="12" t="s">
        <v>37</v>
      </c>
      <c r="D21" s="12" t="s">
        <v>150</v>
      </c>
      <c r="E21" s="29" t="s">
        <v>151</v>
      </c>
      <c r="F21" s="12" t="s">
        <v>152</v>
      </c>
      <c r="G21" s="9">
        <v>70.6</v>
      </c>
      <c r="H21" s="9">
        <v>15</v>
      </c>
      <c r="I21" s="10" t="s">
        <v>26</v>
      </c>
      <c r="J21" s="20">
        <v>0.675</v>
      </c>
      <c r="K21" s="20">
        <v>36000</v>
      </c>
      <c r="L21" s="20">
        <v>0</v>
      </c>
      <c r="M21" s="20">
        <v>9450</v>
      </c>
      <c r="N21" s="20">
        <v>0</v>
      </c>
      <c r="O21" s="20">
        <v>0</v>
      </c>
      <c r="P21" s="9"/>
    </row>
    <row r="22" ht="23.1" customHeight="1" spans="1:16">
      <c r="A22" s="8">
        <v>19</v>
      </c>
      <c r="B22" s="10" t="s">
        <v>153</v>
      </c>
      <c r="C22" s="12" t="s">
        <v>22</v>
      </c>
      <c r="D22" s="12" t="s">
        <v>154</v>
      </c>
      <c r="E22" s="29" t="s">
        <v>155</v>
      </c>
      <c r="F22" s="12" t="s">
        <v>156</v>
      </c>
      <c r="G22" s="9">
        <v>70</v>
      </c>
      <c r="H22" s="9">
        <v>16</v>
      </c>
      <c r="I22" s="10" t="s">
        <v>26</v>
      </c>
      <c r="J22" s="20">
        <v>0.675</v>
      </c>
      <c r="K22" s="20">
        <v>23625</v>
      </c>
      <c r="L22" s="20">
        <v>0</v>
      </c>
      <c r="M22" s="20">
        <v>3780</v>
      </c>
      <c r="N22" s="20">
        <v>0</v>
      </c>
      <c r="O22" s="20">
        <v>0</v>
      </c>
      <c r="P22" s="9"/>
    </row>
    <row r="23" ht="23.1" customHeight="1" spans="1:16">
      <c r="A23" s="8">
        <v>20</v>
      </c>
      <c r="B23" s="15" t="s">
        <v>157</v>
      </c>
      <c r="C23" s="12" t="s">
        <v>32</v>
      </c>
      <c r="D23" s="12" t="s">
        <v>158</v>
      </c>
      <c r="E23" s="29" t="s">
        <v>159</v>
      </c>
      <c r="F23" s="12" t="s">
        <v>160</v>
      </c>
      <c r="G23" s="9">
        <v>69.4</v>
      </c>
      <c r="H23" s="9">
        <v>17</v>
      </c>
      <c r="I23" s="10" t="s">
        <v>26</v>
      </c>
      <c r="J23" s="20">
        <v>0.675</v>
      </c>
      <c r="K23" s="20">
        <v>0</v>
      </c>
      <c r="L23" s="20">
        <v>0</v>
      </c>
      <c r="M23" s="20">
        <v>2625</v>
      </c>
      <c r="N23" s="20">
        <v>20250</v>
      </c>
      <c r="O23" s="20">
        <v>0</v>
      </c>
      <c r="P23" s="9"/>
    </row>
    <row r="24" ht="23.1" customHeight="1" spans="1:16">
      <c r="A24" s="8">
        <v>21</v>
      </c>
      <c r="B24" s="15" t="s">
        <v>161</v>
      </c>
      <c r="C24" s="12" t="s">
        <v>28</v>
      </c>
      <c r="D24" s="12" t="s">
        <v>162</v>
      </c>
      <c r="E24" s="29" t="s">
        <v>163</v>
      </c>
      <c r="F24" s="12" t="s">
        <v>164</v>
      </c>
      <c r="G24" s="9">
        <v>68.2</v>
      </c>
      <c r="H24" s="9">
        <v>18</v>
      </c>
      <c r="I24" s="10" t="s">
        <v>26</v>
      </c>
      <c r="J24" s="20">
        <v>0.6</v>
      </c>
      <c r="K24" s="20">
        <v>24000</v>
      </c>
      <c r="L24" s="20">
        <v>0</v>
      </c>
      <c r="M24" s="20">
        <v>4200</v>
      </c>
      <c r="N24" s="20">
        <v>0</v>
      </c>
      <c r="O24" s="20">
        <v>0</v>
      </c>
      <c r="P24" s="9"/>
    </row>
    <row r="25" ht="23.1" customHeight="1" spans="1:16">
      <c r="A25" s="8">
        <v>22</v>
      </c>
      <c r="B25" s="12" t="s">
        <v>165</v>
      </c>
      <c r="C25" s="12" t="s">
        <v>166</v>
      </c>
      <c r="D25" s="12" t="s">
        <v>167</v>
      </c>
      <c r="E25" s="29" t="s">
        <v>168</v>
      </c>
      <c r="F25" s="12" t="s">
        <v>169</v>
      </c>
      <c r="G25" s="9">
        <v>61.6</v>
      </c>
      <c r="H25" s="9">
        <v>19</v>
      </c>
      <c r="I25" s="10" t="s">
        <v>26</v>
      </c>
      <c r="J25" s="20">
        <v>0.4</v>
      </c>
      <c r="K25" s="20">
        <v>64150</v>
      </c>
      <c r="L25" s="20">
        <v>200</v>
      </c>
      <c r="M25" s="20">
        <v>0</v>
      </c>
      <c r="N25" s="20">
        <v>0</v>
      </c>
      <c r="O25" s="20">
        <v>0</v>
      </c>
      <c r="P25" s="9"/>
    </row>
    <row r="26" ht="42.95" customHeight="1" spans="1:16">
      <c r="A26" s="17" t="s">
        <v>72</v>
      </c>
      <c r="B26" s="17"/>
      <c r="C26" s="17"/>
      <c r="D26" s="17"/>
      <c r="E26" s="17"/>
      <c r="F26" s="17"/>
      <c r="G26" s="17"/>
      <c r="H26" s="17"/>
      <c r="I26" s="17"/>
      <c r="J26" s="32"/>
      <c r="K26" s="33">
        <f>SUM(K4:K25)</f>
        <v>1097200</v>
      </c>
      <c r="L26" s="32">
        <f t="shared" ref="L26:O26" si="0">SUM(L4:L25)</f>
        <v>850</v>
      </c>
      <c r="M26" s="32">
        <f t="shared" si="0"/>
        <v>98537</v>
      </c>
      <c r="N26" s="32">
        <f t="shared" si="0"/>
        <v>205350</v>
      </c>
      <c r="O26" s="32">
        <f t="shared" si="0"/>
        <v>1875</v>
      </c>
      <c r="P26" s="9"/>
    </row>
    <row r="34" spans="13:13">
      <c r="M34" s="34"/>
    </row>
    <row r="1048496" s="25" customFormat="1" spans="10:15">
      <c r="J1048496" s="26"/>
      <c r="K1048496" s="26"/>
      <c r="L1048496" s="26"/>
      <c r="M1048496" s="26"/>
      <c r="N1048496" s="26"/>
      <c r="O1048496" s="26"/>
    </row>
    <row r="1048497" s="25" customFormat="1" spans="10:15">
      <c r="J1048497" s="35"/>
      <c r="K1048497" s="35"/>
      <c r="L1048497" s="35"/>
      <c r="M1048497" s="35"/>
      <c r="N1048497" s="35"/>
      <c r="O1048497" s="35"/>
    </row>
    <row r="1048498" s="25" customFormat="1" spans="10:15">
      <c r="J1048498" s="35"/>
      <c r="K1048498" s="35"/>
      <c r="L1048498" s="35"/>
      <c r="M1048498" s="35"/>
      <c r="N1048498" s="35"/>
      <c r="O1048498" s="35"/>
    </row>
    <row r="1048499" s="25" customFormat="1" spans="10:15">
      <c r="J1048499" s="35"/>
      <c r="K1048499" s="35"/>
      <c r="L1048499" s="35"/>
      <c r="M1048499" s="35"/>
      <c r="N1048499" s="35"/>
      <c r="O1048499" s="35"/>
    </row>
    <row r="1048500" s="25" customFormat="1" spans="10:15">
      <c r="J1048500" s="35"/>
      <c r="K1048500" s="35"/>
      <c r="L1048500" s="35"/>
      <c r="M1048500" s="35"/>
      <c r="N1048500" s="35"/>
      <c r="O1048500" s="35"/>
    </row>
    <row r="1048501" s="25" customFormat="1" spans="10:15">
      <c r="J1048501" s="35"/>
      <c r="K1048501" s="35"/>
      <c r="L1048501" s="35"/>
      <c r="M1048501" s="35"/>
      <c r="N1048501" s="35"/>
      <c r="O1048501" s="35"/>
    </row>
    <row r="1048502" s="25" customFormat="1" spans="10:15">
      <c r="J1048502" s="35"/>
      <c r="K1048502" s="35"/>
      <c r="L1048502" s="35"/>
      <c r="M1048502" s="35"/>
      <c r="N1048502" s="35"/>
      <c r="O1048502" s="35"/>
    </row>
    <row r="1048503" s="25" customFormat="1" spans="10:15">
      <c r="J1048503" s="35"/>
      <c r="K1048503" s="35"/>
      <c r="L1048503" s="35"/>
      <c r="M1048503" s="35"/>
      <c r="N1048503" s="35"/>
      <c r="O1048503" s="35"/>
    </row>
    <row r="1048504" s="25" customFormat="1" spans="10:15">
      <c r="J1048504" s="35"/>
      <c r="K1048504" s="35"/>
      <c r="L1048504" s="35"/>
      <c r="M1048504" s="35"/>
      <c r="N1048504" s="35"/>
      <c r="O1048504" s="35"/>
    </row>
    <row r="1048505" s="25" customFormat="1" spans="10:15">
      <c r="J1048505" s="35"/>
      <c r="K1048505" s="35"/>
      <c r="L1048505" s="35"/>
      <c r="M1048505" s="35"/>
      <c r="N1048505" s="35"/>
      <c r="O1048505" s="35"/>
    </row>
    <row r="1048506" s="25" customFormat="1" spans="10:15">
      <c r="J1048506" s="35"/>
      <c r="K1048506" s="35"/>
      <c r="L1048506" s="35"/>
      <c r="M1048506" s="35"/>
      <c r="N1048506" s="35"/>
      <c r="O1048506" s="35"/>
    </row>
    <row r="1048507" s="25" customFormat="1" spans="10:15">
      <c r="J1048507" s="35"/>
      <c r="K1048507" s="35"/>
      <c r="L1048507" s="35"/>
      <c r="M1048507" s="35"/>
      <c r="N1048507" s="35"/>
      <c r="O1048507" s="35"/>
    </row>
    <row r="1048508" s="25" customFormat="1" spans="10:15">
      <c r="J1048508" s="35"/>
      <c r="K1048508" s="35"/>
      <c r="L1048508" s="35"/>
      <c r="M1048508" s="35"/>
      <c r="N1048508" s="35"/>
      <c r="O1048508" s="35"/>
    </row>
    <row r="1048509" s="25" customFormat="1" spans="10:15">
      <c r="J1048509" s="35"/>
      <c r="K1048509" s="35"/>
      <c r="L1048509" s="35"/>
      <c r="M1048509" s="35"/>
      <c r="N1048509" s="35"/>
      <c r="O1048509" s="35"/>
    </row>
    <row r="1048510" s="25" customFormat="1" spans="10:15">
      <c r="J1048510" s="35"/>
      <c r="K1048510" s="35"/>
      <c r="L1048510" s="35"/>
      <c r="M1048510" s="35"/>
      <c r="N1048510" s="35"/>
      <c r="O1048510" s="35"/>
    </row>
    <row r="1048511" s="25" customFormat="1" spans="10:15">
      <c r="J1048511" s="35"/>
      <c r="K1048511" s="35"/>
      <c r="L1048511" s="35"/>
      <c r="M1048511" s="35"/>
      <c r="N1048511" s="35"/>
      <c r="O1048511" s="35"/>
    </row>
    <row r="1048512" s="25" customFormat="1" spans="10:15">
      <c r="J1048512" s="35"/>
      <c r="K1048512" s="35"/>
      <c r="L1048512" s="35"/>
      <c r="M1048512" s="35"/>
      <c r="N1048512" s="35"/>
      <c r="O1048512" s="35"/>
    </row>
    <row r="1048513" s="25" customFormat="1" spans="10:15">
      <c r="J1048513" s="35"/>
      <c r="K1048513" s="35"/>
      <c r="L1048513" s="35"/>
      <c r="M1048513" s="35"/>
      <c r="N1048513" s="35"/>
      <c r="O1048513" s="35"/>
    </row>
    <row r="1048514" s="25" customFormat="1" spans="10:15">
      <c r="J1048514" s="35"/>
      <c r="K1048514" s="35"/>
      <c r="L1048514" s="35"/>
      <c r="M1048514" s="35"/>
      <c r="N1048514" s="35"/>
      <c r="O1048514" s="35"/>
    </row>
    <row r="1048515" s="25" customFormat="1" spans="10:15">
      <c r="J1048515" s="35"/>
      <c r="K1048515" s="35"/>
      <c r="L1048515" s="35"/>
      <c r="M1048515" s="35"/>
      <c r="N1048515" s="35"/>
      <c r="O1048515" s="35"/>
    </row>
    <row r="1048516" s="25" customFormat="1" spans="10:15">
      <c r="J1048516" s="35"/>
      <c r="K1048516" s="35"/>
      <c r="L1048516" s="35"/>
      <c r="M1048516" s="35"/>
      <c r="N1048516" s="35"/>
      <c r="O1048516" s="35"/>
    </row>
    <row r="1048517" s="25" customFormat="1" spans="10:15">
      <c r="J1048517" s="35"/>
      <c r="K1048517" s="35"/>
      <c r="L1048517" s="35"/>
      <c r="M1048517" s="35"/>
      <c r="N1048517" s="35"/>
      <c r="O1048517" s="35"/>
    </row>
    <row r="1048518" s="25" customFormat="1" spans="10:15">
      <c r="J1048518" s="35"/>
      <c r="K1048518" s="35"/>
      <c r="L1048518" s="35"/>
      <c r="M1048518" s="35"/>
      <c r="N1048518" s="35"/>
      <c r="O1048518" s="35"/>
    </row>
    <row r="1048519" s="25" customFormat="1" spans="10:15">
      <c r="J1048519" s="35"/>
      <c r="K1048519" s="35"/>
      <c r="L1048519" s="35"/>
      <c r="M1048519" s="35"/>
      <c r="N1048519" s="35"/>
      <c r="O1048519" s="35"/>
    </row>
    <row r="1048520" s="25" customFormat="1" spans="10:15">
      <c r="J1048520" s="35"/>
      <c r="K1048520" s="35"/>
      <c r="L1048520" s="35"/>
      <c r="M1048520" s="35"/>
      <c r="N1048520" s="35"/>
      <c r="O1048520" s="35"/>
    </row>
    <row r="1048521" s="25" customFormat="1" spans="10:15">
      <c r="J1048521" s="35"/>
      <c r="K1048521" s="35"/>
      <c r="L1048521" s="35"/>
      <c r="M1048521" s="35"/>
      <c r="N1048521" s="35"/>
      <c r="O1048521" s="35"/>
    </row>
    <row r="1048522" s="25" customFormat="1" spans="10:15">
      <c r="J1048522" s="35"/>
      <c r="K1048522" s="35"/>
      <c r="L1048522" s="35"/>
      <c r="M1048522" s="35"/>
      <c r="N1048522" s="35"/>
      <c r="O1048522" s="35"/>
    </row>
    <row r="1048523" s="25" customFormat="1" spans="10:15">
      <c r="J1048523" s="35"/>
      <c r="K1048523" s="35"/>
      <c r="L1048523" s="35"/>
      <c r="M1048523" s="35"/>
      <c r="N1048523" s="35"/>
      <c r="O1048523" s="35"/>
    </row>
    <row r="1048524" s="25" customFormat="1" spans="10:15">
      <c r="J1048524" s="35"/>
      <c r="K1048524" s="35"/>
      <c r="L1048524" s="35"/>
      <c r="M1048524" s="35"/>
      <c r="N1048524" s="35"/>
      <c r="O1048524" s="35"/>
    </row>
    <row r="1048525" s="25" customFormat="1" spans="10:15">
      <c r="J1048525" s="35"/>
      <c r="K1048525" s="35"/>
      <c r="L1048525" s="35"/>
      <c r="M1048525" s="35"/>
      <c r="N1048525" s="35"/>
      <c r="O1048525" s="35"/>
    </row>
    <row r="1048526" s="25" customFormat="1" spans="10:15">
      <c r="J1048526" s="35"/>
      <c r="K1048526" s="35"/>
      <c r="L1048526" s="35"/>
      <c r="M1048526" s="35"/>
      <c r="N1048526" s="35"/>
      <c r="O1048526" s="35"/>
    </row>
    <row r="1048527" s="25" customFormat="1" spans="10:15">
      <c r="J1048527" s="35"/>
      <c r="K1048527" s="35"/>
      <c r="L1048527" s="35"/>
      <c r="M1048527" s="35"/>
      <c r="N1048527" s="35"/>
      <c r="O1048527" s="35"/>
    </row>
    <row r="1048528" s="25" customFormat="1" spans="10:15">
      <c r="J1048528" s="35"/>
      <c r="K1048528" s="35"/>
      <c r="L1048528" s="35"/>
      <c r="M1048528" s="35"/>
      <c r="N1048528" s="35"/>
      <c r="O1048528" s="35"/>
    </row>
    <row r="1048529" s="25" customFormat="1" spans="10:15">
      <c r="J1048529" s="35"/>
      <c r="K1048529" s="35"/>
      <c r="L1048529" s="35"/>
      <c r="M1048529" s="35"/>
      <c r="N1048529" s="35"/>
      <c r="O1048529" s="35"/>
    </row>
    <row r="1048530" s="25" customFormat="1" spans="10:15">
      <c r="J1048530" s="35"/>
      <c r="K1048530" s="35"/>
      <c r="L1048530" s="35"/>
      <c r="M1048530" s="35"/>
      <c r="N1048530" s="35"/>
      <c r="O1048530" s="35"/>
    </row>
    <row r="1048531" s="25" customFormat="1" spans="10:15">
      <c r="J1048531" s="35"/>
      <c r="K1048531" s="35"/>
      <c r="L1048531" s="35"/>
      <c r="M1048531" s="35"/>
      <c r="N1048531" s="35"/>
      <c r="O1048531" s="35"/>
    </row>
    <row r="1048532" s="25" customFormat="1" spans="10:15">
      <c r="J1048532" s="35"/>
      <c r="K1048532" s="35"/>
      <c r="L1048532" s="35"/>
      <c r="M1048532" s="35"/>
      <c r="N1048532" s="35"/>
      <c r="O1048532" s="35"/>
    </row>
    <row r="1048533" s="25" customFormat="1" spans="10:15">
      <c r="J1048533" s="35"/>
      <c r="K1048533" s="35"/>
      <c r="L1048533" s="35"/>
      <c r="M1048533" s="35"/>
      <c r="N1048533" s="35"/>
      <c r="O1048533" s="35"/>
    </row>
    <row r="1048534" s="25" customFormat="1" spans="10:15">
      <c r="J1048534" s="35"/>
      <c r="K1048534" s="35"/>
      <c r="L1048534" s="35"/>
      <c r="M1048534" s="35"/>
      <c r="N1048534" s="35"/>
      <c r="O1048534" s="35"/>
    </row>
    <row r="1048535" s="25" customFormat="1" spans="10:15">
      <c r="J1048535" s="35"/>
      <c r="K1048535" s="35"/>
      <c r="L1048535" s="35"/>
      <c r="M1048535" s="35"/>
      <c r="N1048535" s="35"/>
      <c r="O1048535" s="35"/>
    </row>
    <row r="1048536" s="25" customFormat="1" spans="10:15">
      <c r="J1048536" s="35"/>
      <c r="K1048536" s="35"/>
      <c r="L1048536" s="35"/>
      <c r="M1048536" s="35"/>
      <c r="N1048536" s="35"/>
      <c r="O1048536" s="35"/>
    </row>
    <row r="1048537" s="25" customFormat="1" spans="10:15">
      <c r="J1048537" s="35"/>
      <c r="K1048537" s="35"/>
      <c r="L1048537" s="35"/>
      <c r="M1048537" s="35"/>
      <c r="N1048537" s="35"/>
      <c r="O1048537" s="35"/>
    </row>
    <row r="1048538" s="25" customFormat="1" spans="10:15">
      <c r="J1048538" s="35"/>
      <c r="K1048538" s="35"/>
      <c r="L1048538" s="35"/>
      <c r="M1048538" s="35"/>
      <c r="N1048538" s="35"/>
      <c r="O1048538" s="35"/>
    </row>
    <row r="1048539" s="25" customFormat="1" spans="10:15">
      <c r="J1048539" s="35"/>
      <c r="K1048539" s="35"/>
      <c r="L1048539" s="35"/>
      <c r="M1048539" s="35"/>
      <c r="N1048539" s="35"/>
      <c r="O1048539" s="35"/>
    </row>
    <row r="1048540" s="25" customFormat="1" spans="10:15">
      <c r="J1048540" s="35"/>
      <c r="K1048540" s="35"/>
      <c r="L1048540" s="35"/>
      <c r="M1048540" s="35"/>
      <c r="N1048540" s="35"/>
      <c r="O1048540" s="35"/>
    </row>
    <row r="1048541" s="25" customFormat="1" spans="10:15">
      <c r="J1048541" s="35"/>
      <c r="K1048541" s="35"/>
      <c r="L1048541" s="35"/>
      <c r="M1048541" s="35"/>
      <c r="N1048541" s="35"/>
      <c r="O1048541" s="35"/>
    </row>
    <row r="1048542" s="25" customFormat="1" spans="10:15">
      <c r="J1048542" s="35"/>
      <c r="K1048542" s="35"/>
      <c r="L1048542" s="35"/>
      <c r="M1048542" s="35"/>
      <c r="N1048542" s="35"/>
      <c r="O1048542" s="35"/>
    </row>
    <row r="1048543" s="25" customFormat="1" spans="10:15">
      <c r="J1048543" s="35"/>
      <c r="K1048543" s="35"/>
      <c r="L1048543" s="35"/>
      <c r="M1048543" s="35"/>
      <c r="N1048543" s="35"/>
      <c r="O1048543" s="35"/>
    </row>
    <row r="1048544" s="25" customFormat="1" spans="10:15">
      <c r="J1048544" s="35"/>
      <c r="K1048544" s="35"/>
      <c r="L1048544" s="35"/>
      <c r="M1048544" s="35"/>
      <c r="N1048544" s="35"/>
      <c r="O1048544" s="35"/>
    </row>
    <row r="1048545" s="25" customFormat="1" spans="10:15">
      <c r="J1048545" s="35"/>
      <c r="K1048545" s="35"/>
      <c r="L1048545" s="35"/>
      <c r="M1048545" s="35"/>
      <c r="N1048545" s="35"/>
      <c r="O1048545" s="35"/>
    </row>
    <row r="1048546" s="25" customFormat="1" spans="10:15">
      <c r="J1048546" s="35"/>
      <c r="K1048546" s="35"/>
      <c r="L1048546" s="35"/>
      <c r="M1048546" s="35"/>
      <c r="N1048546" s="35"/>
      <c r="O1048546" s="35"/>
    </row>
    <row r="1048547" s="25" customFormat="1" spans="10:15">
      <c r="J1048547" s="35"/>
      <c r="K1048547" s="35"/>
      <c r="L1048547" s="35"/>
      <c r="M1048547" s="35"/>
      <c r="N1048547" s="35"/>
      <c r="O1048547" s="35"/>
    </row>
    <row r="1048548" s="25" customFormat="1" spans="10:15">
      <c r="J1048548" s="35"/>
      <c r="K1048548" s="35"/>
      <c r="L1048548" s="35"/>
      <c r="M1048548" s="35"/>
      <c r="N1048548" s="35"/>
      <c r="O1048548" s="35"/>
    </row>
    <row r="1048549" s="25" customFormat="1" spans="10:15">
      <c r="J1048549" s="35"/>
      <c r="K1048549" s="35"/>
      <c r="L1048549" s="35"/>
      <c r="M1048549" s="35"/>
      <c r="N1048549" s="35"/>
      <c r="O1048549" s="35"/>
    </row>
    <row r="1048550" s="25" customFormat="1" spans="10:15">
      <c r="J1048550" s="35"/>
      <c r="K1048550" s="35"/>
      <c r="L1048550" s="35"/>
      <c r="M1048550" s="35"/>
      <c r="N1048550" s="35"/>
      <c r="O1048550" s="35"/>
    </row>
    <row r="1048551" spans="10:15">
      <c r="J1048551" s="35"/>
      <c r="K1048551" s="35"/>
      <c r="L1048551" s="35"/>
      <c r="M1048551" s="35"/>
      <c r="N1048551" s="35"/>
      <c r="O1048551" s="35"/>
    </row>
  </sheetData>
  <sortState ref="A4:XFC25">
    <sortCondition ref="H4:H25"/>
  </sortState>
  <mergeCells count="14">
    <mergeCell ref="B1:P1"/>
    <mergeCell ref="K2:O2"/>
    <mergeCell ref="A26:I2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</mergeCells>
  <pageMargins left="0.748031496062992" right="0.748031496062992" top="0.984251968503937" bottom="0.590551181102362" header="0.511811023622047" footer="0.511811023622047"/>
  <pageSetup paperSize="9" scale="6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Zeros="0" tabSelected="1" workbookViewId="0">
      <selection activeCell="G23" sqref="G23"/>
    </sheetView>
  </sheetViews>
  <sheetFormatPr defaultColWidth="9" defaultRowHeight="13.5"/>
  <cols>
    <col min="1" max="1" width="4.625" customWidth="1"/>
    <col min="2" max="2" width="28.625" customWidth="1"/>
    <col min="3" max="3" width="13.625" customWidth="1"/>
    <col min="4" max="4" width="8.625" customWidth="1"/>
    <col min="5" max="6" width="12.625" customWidth="1"/>
    <col min="7" max="11" width="10.625" customWidth="1"/>
  </cols>
  <sheetData>
    <row r="1" ht="42.75" customHeight="1" spans="1:11">
      <c r="A1" s="1"/>
      <c r="B1" s="2" t="s">
        <v>170</v>
      </c>
      <c r="C1" s="2"/>
      <c r="D1" s="2"/>
      <c r="E1" s="2"/>
      <c r="F1" s="2"/>
      <c r="G1" s="2"/>
      <c r="H1" s="2"/>
      <c r="I1" s="2"/>
      <c r="J1" s="2"/>
      <c r="K1" s="2"/>
    </row>
    <row r="2" ht="27.95" customHeight="1" spans="1:11">
      <c r="A2" s="3" t="s">
        <v>1</v>
      </c>
      <c r="B2" s="4" t="s">
        <v>2</v>
      </c>
      <c r="C2" s="4" t="s">
        <v>3</v>
      </c>
      <c r="D2" s="4" t="s">
        <v>171</v>
      </c>
      <c r="E2" s="4" t="s">
        <v>172</v>
      </c>
      <c r="F2" s="4" t="s">
        <v>6</v>
      </c>
      <c r="G2" s="3" t="s">
        <v>7</v>
      </c>
      <c r="H2" s="3" t="s">
        <v>8</v>
      </c>
      <c r="I2" s="3" t="s">
        <v>9</v>
      </c>
      <c r="J2" s="18" t="s">
        <v>173</v>
      </c>
      <c r="K2" s="18" t="s">
        <v>12</v>
      </c>
    </row>
    <row r="3" ht="54" customHeight="1" spans="1:11">
      <c r="A3" s="5"/>
      <c r="B3" s="6"/>
      <c r="C3" s="6"/>
      <c r="D3" s="6"/>
      <c r="E3" s="6"/>
      <c r="F3" s="6"/>
      <c r="G3" s="7"/>
      <c r="H3" s="7"/>
      <c r="I3" s="7"/>
      <c r="J3" s="19"/>
      <c r="K3" s="19"/>
    </row>
    <row r="4" ht="27.95" customHeight="1" spans="1:11">
      <c r="A4" s="8">
        <f t="shared" ref="A4:A9" si="0">ROW()-3</f>
        <v>1</v>
      </c>
      <c r="B4" s="9" t="s">
        <v>174</v>
      </c>
      <c r="C4" s="10" t="s">
        <v>28</v>
      </c>
      <c r="D4" s="11" t="s">
        <v>175</v>
      </c>
      <c r="E4" s="10" t="s">
        <v>176</v>
      </c>
      <c r="F4" s="10" t="s">
        <v>177</v>
      </c>
      <c r="G4" s="9">
        <v>75.2</v>
      </c>
      <c r="H4" s="9">
        <v>1</v>
      </c>
      <c r="I4" s="10" t="s">
        <v>26</v>
      </c>
      <c r="J4" s="20">
        <v>670</v>
      </c>
      <c r="K4" s="20"/>
    </row>
    <row r="5" ht="27.95" customHeight="1" spans="1:11">
      <c r="A5" s="8">
        <f t="shared" si="0"/>
        <v>2</v>
      </c>
      <c r="B5" s="9" t="s">
        <v>178</v>
      </c>
      <c r="C5" s="12" t="s">
        <v>32</v>
      </c>
      <c r="D5" s="9" t="s">
        <v>179</v>
      </c>
      <c r="E5" s="10" t="s">
        <v>180</v>
      </c>
      <c r="F5" s="9" t="s">
        <v>181</v>
      </c>
      <c r="G5" s="9">
        <v>73.8</v>
      </c>
      <c r="H5" s="9">
        <v>2</v>
      </c>
      <c r="I5" s="10" t="s">
        <v>26</v>
      </c>
      <c r="J5" s="20">
        <v>700</v>
      </c>
      <c r="K5" s="20"/>
    </row>
    <row r="6" ht="27.95" customHeight="1" spans="1:11">
      <c r="A6" s="8">
        <f t="shared" si="0"/>
        <v>3</v>
      </c>
      <c r="B6" s="13"/>
      <c r="C6" s="14"/>
      <c r="D6" s="14"/>
      <c r="E6" s="14"/>
      <c r="F6" s="14"/>
      <c r="G6" s="9" t="str">
        <f>IFERROR(AVERAGE(#REF!),"")</f>
        <v/>
      </c>
      <c r="H6" s="9" t="str">
        <f>IFERROR(RANK(G6,$G$4:$G$9,0),"")</f>
        <v/>
      </c>
      <c r="I6" s="9"/>
      <c r="J6" s="21"/>
      <c r="K6" s="22"/>
    </row>
    <row r="7" ht="27.95" customHeight="1" spans="1:11">
      <c r="A7" s="8">
        <f t="shared" si="0"/>
        <v>4</v>
      </c>
      <c r="B7" s="15"/>
      <c r="C7" s="15"/>
      <c r="D7" s="14"/>
      <c r="E7" s="14"/>
      <c r="F7" s="14"/>
      <c r="G7" s="9" t="str">
        <f>IFERROR(AVERAGE(#REF!),"")</f>
        <v/>
      </c>
      <c r="H7" s="9" t="str">
        <f>IFERROR(RANK(G7,$G$4:$G$9,0),"")</f>
        <v/>
      </c>
      <c r="I7" s="9"/>
      <c r="J7" s="21"/>
      <c r="K7" s="22"/>
    </row>
    <row r="8" ht="27.95" customHeight="1" spans="1:11">
      <c r="A8" s="8">
        <f t="shared" si="0"/>
        <v>5</v>
      </c>
      <c r="B8" s="13"/>
      <c r="C8" s="13"/>
      <c r="D8" s="13"/>
      <c r="E8" s="13"/>
      <c r="F8" s="13"/>
      <c r="G8" s="9" t="str">
        <f>IFERROR(AVERAGE(#REF!),"")</f>
        <v/>
      </c>
      <c r="H8" s="9" t="str">
        <f>IFERROR(RANK(G8,$G$4:$G$9,0),"")</f>
        <v/>
      </c>
      <c r="I8" s="9"/>
      <c r="J8" s="21"/>
      <c r="K8" s="22"/>
    </row>
    <row r="9" ht="27.95" customHeight="1" spans="1:11">
      <c r="A9" s="8">
        <f t="shared" si="0"/>
        <v>6</v>
      </c>
      <c r="B9" s="16"/>
      <c r="C9" s="16"/>
      <c r="D9" s="16"/>
      <c r="E9" s="16"/>
      <c r="F9" s="16"/>
      <c r="G9" s="9" t="str">
        <f>IFERROR(AVERAGE(#REF!),"")</f>
        <v/>
      </c>
      <c r="H9" s="9" t="str">
        <f>IFERROR(RANK(G9,$G$4:$G$9,0),"")</f>
        <v/>
      </c>
      <c r="I9" s="9"/>
      <c r="J9" s="21"/>
      <c r="K9" s="22"/>
    </row>
    <row r="10" ht="27.95" customHeight="1" spans="1:11">
      <c r="A10" s="17" t="s">
        <v>72</v>
      </c>
      <c r="B10" s="17"/>
      <c r="C10" s="17"/>
      <c r="D10" s="17"/>
      <c r="E10" s="17"/>
      <c r="F10" s="17"/>
      <c r="G10" s="17"/>
      <c r="H10" s="17"/>
      <c r="I10" s="17"/>
      <c r="J10" s="10">
        <f>SUM(J4:J9)</f>
        <v>1370</v>
      </c>
      <c r="K10" s="23"/>
    </row>
  </sheetData>
  <sortState ref="A4:U5">
    <sortCondition ref="H4:H5"/>
  </sortState>
  <mergeCells count="13">
    <mergeCell ref="B1:K1"/>
    <mergeCell ref="A10:I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水稻</vt:lpstr>
      <vt:lpstr>柑橘</vt:lpstr>
      <vt:lpstr>笋竹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janly</cp:lastModifiedBy>
  <dcterms:created xsi:type="dcterms:W3CDTF">2020-03-19T08:58:00Z</dcterms:created>
  <cp:lastPrinted>2022-11-16T03:27:00Z</cp:lastPrinted>
  <dcterms:modified xsi:type="dcterms:W3CDTF">2022-11-17T01:18:22Z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D684289B42B348E38C251E8319A9A164</vt:lpwstr>
  </property>
</Properties>
</file>